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14169\Documents\"/>
    </mc:Choice>
  </mc:AlternateContent>
  <bookViews>
    <workbookView xWindow="0" yWindow="0" windowWidth="20490" windowHeight="7620" firstSheet="1" activeTab="3"/>
  </bookViews>
  <sheets>
    <sheet name="Balance 2007" sheetId="2" state="hidden" r:id="rId1"/>
    <sheet name="Budget 2017 udvalg" sheetId="1" r:id="rId2"/>
    <sheet name="Balance 2016" sheetId="3" r:id="rId3"/>
    <sheet name="Resultat 2016" sheetId="4" r:id="rId4"/>
    <sheet name="Budget 2017" sheetId="5" r:id="rId5"/>
  </sheets>
  <calcPr calcId="162913"/>
</workbook>
</file>

<file path=xl/calcChain.xml><?xml version="1.0" encoding="utf-8"?>
<calcChain xmlns="http://schemas.openxmlformats.org/spreadsheetml/2006/main">
  <c r="B9" i="3" l="1"/>
  <c r="B12" i="3" s="1"/>
  <c r="C39" i="5"/>
  <c r="D7" i="5"/>
  <c r="E8" i="3"/>
  <c r="E12" i="3" s="1"/>
  <c r="C33" i="4"/>
  <c r="D7" i="4"/>
  <c r="B8" i="2"/>
  <c r="B9" i="2" s="1"/>
  <c r="E6" i="2"/>
  <c r="E9" i="2" s="1"/>
  <c r="C45" i="5" l="1"/>
  <c r="C39" i="4"/>
</calcChain>
</file>

<file path=xl/sharedStrings.xml><?xml version="1.0" encoding="utf-8"?>
<sst xmlns="http://schemas.openxmlformats.org/spreadsheetml/2006/main" count="405" uniqueCount="283">
  <si>
    <t>1100</t>
  </si>
  <si>
    <t>UDGIFTER</t>
  </si>
  <si>
    <t>2100</t>
  </si>
  <si>
    <t>Skydning</t>
  </si>
  <si>
    <t>2125</t>
  </si>
  <si>
    <t>2150</t>
  </si>
  <si>
    <t>Flugtskydning</t>
  </si>
  <si>
    <t>2200</t>
  </si>
  <si>
    <t>2225</t>
  </si>
  <si>
    <t>2250</t>
  </si>
  <si>
    <t>March</t>
  </si>
  <si>
    <t>2275</t>
  </si>
  <si>
    <t>2280</t>
  </si>
  <si>
    <t>Triathlon</t>
  </si>
  <si>
    <t>2290</t>
  </si>
  <si>
    <t>Cykling</t>
  </si>
  <si>
    <t>2300</t>
  </si>
  <si>
    <t>Fodbold</t>
  </si>
  <si>
    <t>2325</t>
  </si>
  <si>
    <t>2350</t>
  </si>
  <si>
    <t>Volleyball</t>
  </si>
  <si>
    <t>2360</t>
  </si>
  <si>
    <t>Tennis</t>
  </si>
  <si>
    <t>2380</t>
  </si>
  <si>
    <t>Badminton</t>
  </si>
  <si>
    <t>2390</t>
  </si>
  <si>
    <t>Golf</t>
  </si>
  <si>
    <t>2400</t>
  </si>
  <si>
    <t>2550</t>
  </si>
  <si>
    <t>2600</t>
  </si>
  <si>
    <t>Administrationsudgifter</t>
  </si>
  <si>
    <t>2650</t>
  </si>
  <si>
    <t>Gaver</t>
  </si>
  <si>
    <t>2660</t>
  </si>
  <si>
    <t>2700</t>
  </si>
  <si>
    <t>2800</t>
  </si>
  <si>
    <t>Forsikring</t>
  </si>
  <si>
    <t>2900</t>
  </si>
  <si>
    <t>2950</t>
  </si>
  <si>
    <t>Hjemmeside</t>
  </si>
  <si>
    <t>41000</t>
  </si>
  <si>
    <t>43850</t>
  </si>
  <si>
    <t>A K T I V E R</t>
  </si>
  <si>
    <t>Kasse</t>
  </si>
  <si>
    <t>A K T I V E R  I A L T</t>
  </si>
  <si>
    <t>P A S S I V E R</t>
  </si>
  <si>
    <t>Egenkapital</t>
  </si>
  <si>
    <t>Egenkapital ialt</t>
  </si>
  <si>
    <t>P A S S I V E R  I  A L T</t>
  </si>
  <si>
    <t>INDTÆGTER</t>
  </si>
  <si>
    <t>Periodeafgræsningsposter</t>
  </si>
  <si>
    <t>Årets resultat</t>
  </si>
  <si>
    <t>Ekstraordinær støtte</t>
  </si>
  <si>
    <t>Fægtning</t>
  </si>
  <si>
    <t>Renteindtægter</t>
  </si>
  <si>
    <t>ÅRETS RESULTAT</t>
  </si>
  <si>
    <t>FINANSIELLE POSTER</t>
  </si>
  <si>
    <t>Likvide beholdninger, i alt</t>
  </si>
  <si>
    <t>Kontingent, giromedlemmer</t>
  </si>
  <si>
    <t>Håndbold</t>
  </si>
  <si>
    <t>kr.</t>
  </si>
  <si>
    <t>Ovenstående regnskab er revideret.</t>
  </si>
  <si>
    <t>Kassebeholdning er optalt og bankbeholdninger er afstemt med kontoudtog.</t>
  </si>
  <si>
    <t>_________________________</t>
  </si>
  <si>
    <t>____________________________</t>
  </si>
  <si>
    <t>revisor</t>
  </si>
  <si>
    <t>Lone Krause</t>
  </si>
  <si>
    <t>Carl - Johan Aarestrup</t>
  </si>
  <si>
    <t>Karup, d.____________________</t>
  </si>
  <si>
    <t>2610</t>
  </si>
  <si>
    <t>Kontingenter</t>
  </si>
  <si>
    <t>Renteudgifter</t>
  </si>
  <si>
    <t>Status pr. 31.12.2007</t>
  </si>
  <si>
    <t>Bank 1004033</t>
  </si>
  <si>
    <t xml:space="preserve">Bank opsparing </t>
  </si>
  <si>
    <t>Møder, rejser, repræsentation</t>
  </si>
  <si>
    <t>Indtægter ialt</t>
  </si>
  <si>
    <t>udgifter ialt</t>
  </si>
  <si>
    <t>1600</t>
  </si>
  <si>
    <t>Varesalg ialt</t>
  </si>
  <si>
    <t>1125</t>
  </si>
  <si>
    <t>Kontingent giromedlemmer</t>
  </si>
  <si>
    <t>Bankgebyrer</t>
  </si>
  <si>
    <t xml:space="preserve">        </t>
  </si>
  <si>
    <t xml:space="preserve">                          Resultat</t>
  </si>
  <si>
    <t>Kontingent, DMI</t>
  </si>
  <si>
    <t>Diverse salg</t>
  </si>
  <si>
    <t>Sortkrudtskydning</t>
  </si>
  <si>
    <t>O-løb, felt- og terrænsport</t>
  </si>
  <si>
    <t>Cross-, adventure-, motionsudvalg</t>
  </si>
  <si>
    <t>Orienterings Biathlon</t>
  </si>
  <si>
    <t>2525</t>
  </si>
  <si>
    <t>Militær Femkamp</t>
  </si>
  <si>
    <t>2576</t>
  </si>
  <si>
    <t>Idrætsdag på FSNKAR</t>
  </si>
  <si>
    <t>Præmier og gravering</t>
  </si>
  <si>
    <t>Tøj og sportsartikler</t>
  </si>
  <si>
    <t>Bank opsparing 7502014</t>
  </si>
  <si>
    <t>Tilgodehavender</t>
  </si>
  <si>
    <t>Kassebeholdning</t>
  </si>
  <si>
    <t>Tina Rasmussen</t>
  </si>
  <si>
    <t>Mil Femkamp</t>
  </si>
  <si>
    <t>ÅRETS RESULTAT (underskud)</t>
  </si>
  <si>
    <t>Faste årlige løb: (tilbagevendende hvert år)</t>
  </si>
  <si>
    <t>Det foreslås at vi fastholder de 100% tilskud til følgende faste løb;</t>
  </si>
  <si>
    <t>Forårsløbet i Herning</t>
  </si>
  <si>
    <t xml:space="preserve"> - Budgetteret udgift</t>
  </si>
  <si>
    <t xml:space="preserve"> - 1/2 Maraton:   125,00</t>
  </si>
  <si>
    <t xml:space="preserve"> - 10 km:           100,00</t>
  </si>
  <si>
    <t xml:space="preserve"> - 5 km:              75,00</t>
  </si>
  <si>
    <t xml:space="preserve"> - Gennemsnit pris 100,00</t>
  </si>
  <si>
    <t xml:space="preserve"> - Forventet deltagere 15 løbere</t>
  </si>
  <si>
    <t>Alhedeløbet i Frederiks</t>
  </si>
  <si>
    <t xml:space="preserve"> - 4,3 km              50,00</t>
  </si>
  <si>
    <t xml:space="preserve"> - 7 km                 50,00</t>
  </si>
  <si>
    <t xml:space="preserve"> - 12 km               50,00</t>
  </si>
  <si>
    <t xml:space="preserve"> - 1/2 Marathon     80,00</t>
  </si>
  <si>
    <t xml:space="preserve"> - Gennemsnit pris 87,50</t>
  </si>
  <si>
    <t xml:space="preserve"> - Forventet deltagere 25 løbere</t>
  </si>
  <si>
    <t>Midtjysk Bjergløb i Silkeborg</t>
  </si>
  <si>
    <t xml:space="preserve"> - 5,4 km              95,00</t>
  </si>
  <si>
    <t xml:space="preserve"> - 12 km              145,00</t>
  </si>
  <si>
    <t xml:space="preserve"> - 27 km              195,00</t>
  </si>
  <si>
    <t xml:space="preserve"> - Gennemsnit pris 145,00</t>
  </si>
  <si>
    <t xml:space="preserve"> - Forventet deltagere 10 løbere</t>
  </si>
  <si>
    <t>24 Timersløbet i Viborg - 2. Weekend i august</t>
  </si>
  <si>
    <t xml:space="preserve">     - 12 timer       400,00</t>
  </si>
  <si>
    <t xml:space="preserve">     - 24 timer       500,00</t>
  </si>
  <si>
    <r>
      <rPr>
        <b/>
        <sz val="10"/>
        <rFont val="Arial"/>
        <family val="2"/>
      </rPr>
      <t xml:space="preserve"> - Solo løbere;</t>
    </r>
    <r>
      <rPr>
        <sz val="10"/>
        <rFont val="Arial"/>
        <family val="2"/>
      </rPr>
      <t xml:space="preserve"> (der opstilles nogle krav forud for deltagelse)</t>
    </r>
  </si>
  <si>
    <t xml:space="preserve"> - Hold;</t>
  </si>
  <si>
    <t xml:space="preserve">     - 13-24 personer    4100,00</t>
  </si>
  <si>
    <t xml:space="preserve">     - 9-12 personer      2525,00</t>
  </si>
  <si>
    <t xml:space="preserve">     - 5-8 personer        1850,00</t>
  </si>
  <si>
    <t xml:space="preserve">     - 3-4 personer        1200,00</t>
  </si>
  <si>
    <t xml:space="preserve">     - 2 personer            800,00</t>
  </si>
  <si>
    <t xml:space="preserve">     - 2 hold inkl. Teltplads (1x9-12 mix + 1x 13-24 mix) 1-3 solo</t>
  </si>
  <si>
    <t xml:space="preserve"> - Forventet deltagere;</t>
  </si>
  <si>
    <t>Lions Run Finderup - (vil fungere som IFK Cross mesterskab)</t>
  </si>
  <si>
    <t xml:space="preserve"> - 10,6 km                100,00</t>
  </si>
  <si>
    <t xml:space="preserve"> - Marathon               150,00</t>
  </si>
  <si>
    <t xml:space="preserve"> - 1/2 Marathon         125,00</t>
  </si>
  <si>
    <t xml:space="preserve"> - Gennemsnit pris 125,00</t>
  </si>
  <si>
    <t>Viborg City Matathon - (vil fungere som IFK Motions mesterskab)</t>
  </si>
  <si>
    <t xml:space="preserve"> - Marathon               350,00</t>
  </si>
  <si>
    <t xml:space="preserve"> - 1/2 Marathon          250,00</t>
  </si>
  <si>
    <t xml:space="preserve"> - 10 km                    110,00</t>
  </si>
  <si>
    <t xml:space="preserve"> - 4,2 km                     75,00</t>
  </si>
  <si>
    <t xml:space="preserve"> - Gennemsnit pris 196,25,00</t>
  </si>
  <si>
    <t xml:space="preserve">Alt i alt p.a. udgift ifm løbs deltagelse; 18668,75 ≈ </t>
  </si>
  <si>
    <t>Medlemskab af DAF (Dansk Atletik Forbund)</t>
  </si>
  <si>
    <t>Et medlemskab koster årligt 500,00 kr. ved et deltager antal mellem 01-99 løbere (Der er under dialog med DAT oplyst at det kun vil være det antal vi, fra Cross &amp; Motion, opgiver som vil danne beregning for kontingent)</t>
  </si>
  <si>
    <t>Udover dette vil der, såfremt en IFK løber opnår et resultat der optages i Statletik.dk blive opkrævet et gebyr på 150,00 kr. pr. resultat.</t>
  </si>
  <si>
    <t>Jeg forventer ikke at vi ved IFK har mere end en enkelt (måske 2) løbere der vil opnå dette.</t>
  </si>
  <si>
    <t>Kontingent ved 01 til 99 medlemmer            500,00</t>
  </si>
  <si>
    <t>Resultat gebyr                                           300,00</t>
  </si>
  <si>
    <t>I alt til DAF Medlemskab                            800,00</t>
  </si>
  <si>
    <t>Samlet budget</t>
  </si>
  <si>
    <t>DAF Medlemskab                               800,00</t>
  </si>
  <si>
    <t>Årlig Løbs Deltagelse                       18700,00</t>
  </si>
  <si>
    <t>Patroner</t>
  </si>
  <si>
    <t>IFK mesterskaber</t>
  </si>
  <si>
    <t>DMI mesterskaber</t>
  </si>
  <si>
    <t>Ialt</t>
  </si>
  <si>
    <t>I alt</t>
  </si>
  <si>
    <t>Kontingent DSF</t>
  </si>
  <si>
    <t>Kontingent JSF</t>
  </si>
  <si>
    <t>Kontingent DOF</t>
  </si>
  <si>
    <t>O-løb, Ådalen</t>
  </si>
  <si>
    <t>Div.</t>
  </si>
  <si>
    <t>Kontingent Dalgas</t>
  </si>
  <si>
    <t>SKV'er</t>
  </si>
  <si>
    <t>Stævner, kørsel, brobizz, deltager gebyr, støtte</t>
  </si>
  <si>
    <t>Materiel, ladegrej, krudt og kugler</t>
  </si>
  <si>
    <t>Kurser</t>
  </si>
  <si>
    <t>Forplejning i forbindelse med afholdelse af stævne</t>
  </si>
  <si>
    <t>Kørepenge 4x80 km. á 2,10 kr.</t>
  </si>
  <si>
    <t>Bolde lokalt stævne 10 stk. rør á 200,00 kr.</t>
  </si>
  <si>
    <t>Bolde DMI stævne 10 stk. rør á 200,00 kr.</t>
  </si>
  <si>
    <t>Forfriskning i forbindelse med et godt resultat</t>
  </si>
  <si>
    <t>I alt vil Cross &amp; Motion gerne ligge et budget på;</t>
  </si>
  <si>
    <t>Udstyr;</t>
  </si>
  <si>
    <t>DMI stævner</t>
  </si>
  <si>
    <t xml:space="preserve"> - Udendørs</t>
  </si>
  <si>
    <t xml:space="preserve"> - Indendørs</t>
  </si>
  <si>
    <t xml:space="preserve"> - DMI stævne </t>
  </si>
  <si>
    <t xml:space="preserve"> - Harpiks</t>
  </si>
  <si>
    <t xml:space="preserve"> - Fodslaw træningsture</t>
  </si>
  <si>
    <t xml:space="preserve"> - Hærvejsmarchen</t>
  </si>
  <si>
    <t xml:space="preserve"> - IFK Nijmegen hold</t>
  </si>
  <si>
    <t xml:space="preserve"> - IFK Nijmegen hold deltagerne</t>
  </si>
  <si>
    <t xml:space="preserve"> - March Luxemburg</t>
  </si>
  <si>
    <t xml:space="preserve"> - Mulighed for at deltage i IML march i Tyskland og Luxemburg, denne aktivitet er tænkt som et supplement til march holdets øvrige trænings aktiviteter men vil også være åben for andre deltagere fra IFK som er i en rimelig træning.</t>
  </si>
  <si>
    <t xml:space="preserve"> - March Tyskland</t>
  </si>
  <si>
    <t xml:space="preserve"> - Sølvplade til hold fane</t>
  </si>
  <si>
    <t>Triatlon</t>
  </si>
  <si>
    <t xml:space="preserve"> - Triatlon stævner;</t>
  </si>
  <si>
    <t xml:space="preserve">     - DMI TRI- OG DUATLON</t>
  </si>
  <si>
    <t xml:space="preserve"> - Duatlon stævner;</t>
  </si>
  <si>
    <t xml:space="preserve"> - Tilskud til tri-dragter;</t>
  </si>
  <si>
    <t xml:space="preserve">     - 300,00 kr. pr. dragt</t>
  </si>
  <si>
    <t>20 aktive medlemmer og ca. 5 deltagere i gennemsnit pr. stævne</t>
  </si>
  <si>
    <t xml:space="preserve">     - MTB cross duatlon serien 4 afd. á 155,00 kr.</t>
  </si>
  <si>
    <t xml:space="preserve"> - Tøj 10 x 300,00</t>
  </si>
  <si>
    <t xml:space="preserve"> - Stævnetilskud </t>
  </si>
  <si>
    <t xml:space="preserve">     -Skive triatlon 250,00</t>
  </si>
  <si>
    <t xml:space="preserve">     - Thise minitri 100,00</t>
  </si>
  <si>
    <t xml:space="preserve">     - Videbæk triatlon 100</t>
  </si>
  <si>
    <t xml:space="preserve">     - Herning triatlon 250</t>
  </si>
  <si>
    <t xml:space="preserve">     - Ålborg kvart jernmand 550</t>
  </si>
  <si>
    <t>Biathlon</t>
  </si>
  <si>
    <t xml:space="preserve"> - Stævner;</t>
  </si>
  <si>
    <t xml:space="preserve">     - Kredsmesterskaber 6 deltagere</t>
  </si>
  <si>
    <t xml:space="preserve"> - Transport / brobizz       6 á 220,00</t>
  </si>
  <si>
    <t xml:space="preserve"> - IFK mesterskaber</t>
  </si>
  <si>
    <t xml:space="preserve">     - Ryders Cup mod IFS 
(Tilskud til baneleje samt middag)</t>
  </si>
  <si>
    <t xml:space="preserve">     - Værnenes Match, 15 m/k á 100,00</t>
  </si>
  <si>
    <t xml:space="preserve">     - 5 spillerunder på 5 golfbaner 
á 100,00 x 25 m/k</t>
  </si>
  <si>
    <t xml:space="preserve"> - DMI mesterskaber</t>
  </si>
  <si>
    <t xml:space="preserve">     - Udvalgsformanden giver en ks. Øl/vand</t>
  </si>
  <si>
    <t xml:space="preserve">     - Betaling af IFK Golf hjemmeside</t>
  </si>
  <si>
    <t xml:space="preserve">     - Golfbolde med IFK logo</t>
  </si>
  <si>
    <t>Sortkrudt</t>
  </si>
  <si>
    <t xml:space="preserve"> - Kontingent DK Sortkrudtsforening</t>
  </si>
  <si>
    <t xml:space="preserve"> - Sortkrudt + fænghætter + bly</t>
  </si>
  <si>
    <t xml:space="preserve"> - Møde i Sortkrudtsudvalget 25 á 20,00</t>
  </si>
  <si>
    <t xml:space="preserve"> - IFK Mesterskab forplejning</t>
  </si>
  <si>
    <t xml:space="preserve"> - IFK Juleskydning forplejning</t>
  </si>
  <si>
    <t>Vollyball</t>
  </si>
  <si>
    <t>Cykel</t>
  </si>
  <si>
    <t xml:space="preserve"> - Forventet deltagere 10 cykler</t>
  </si>
  <si>
    <t>- halvdelen af bevægeligt mål bane</t>
  </si>
  <si>
    <t xml:space="preserve"> - Startgebyrer               56 á 100,00</t>
  </si>
  <si>
    <t xml:space="preserve"> - Banquetter                 32 á 150,00</t>
  </si>
  <si>
    <t xml:space="preserve"> - Transport VM               2 á 2000,00                    I 2017 er VM i Sverige.                          
Transport er ca. 5000 km for 2 biler.</t>
  </si>
  <si>
    <t xml:space="preserve">     - VM Sverige 8 deltagere</t>
  </si>
  <si>
    <t xml:space="preserve">     - Åben DM 10 deltagere</t>
  </si>
  <si>
    <t xml:space="preserve">     - DM ?? 8 deltagere</t>
  </si>
  <si>
    <t xml:space="preserve"> - Feltskydning Karup april 10 mand</t>
  </si>
  <si>
    <t xml:space="preserve"> - Feltskydning Ulfborg april 10 mand</t>
  </si>
  <si>
    <t xml:space="preserve"> - Feltskydning Karup maj 10 mand</t>
  </si>
  <si>
    <t xml:space="preserve"> - Feltskydning Karup august 10 mand</t>
  </si>
  <si>
    <t xml:space="preserve"> - Feltskydning Ulfborg august 10 mand</t>
  </si>
  <si>
    <t xml:space="preserve"> - Feltskydning Karup HJV præmiefelt 10 mand</t>
  </si>
  <si>
    <t>Budget 2017 udvalg</t>
  </si>
  <si>
    <t>Kammeratskabsaften  10 x 125,00 kr.</t>
  </si>
  <si>
    <t xml:space="preserve"> - Supplerende materiel</t>
  </si>
  <si>
    <t xml:space="preserve"> - Fodbolde</t>
  </si>
  <si>
    <t xml:space="preserve"> - Alhede Cup</t>
  </si>
  <si>
    <t>Div. Stævner</t>
  </si>
  <si>
    <t>March udvalget planlægger at gennemføre tre aktiviteter i 2017.</t>
  </si>
  <si>
    <t xml:space="preserve"> - Der opstilles et IFK march hold der deltager i forskellige træningsmarcher ved Fodslaw, Nijmegen Kontingentes kontrol march, Hærvejsmarchen og gennemføre den 101 Nijmegenmarch.</t>
  </si>
  <si>
    <t>Tennisbolde 8 rør á 120,00 kr.</t>
  </si>
  <si>
    <t>Leje af 2 baner ved Overlund Tennisbaner  1 lørdag
  0800-1600 (Afholdes sluttelig SEP 2017)</t>
  </si>
  <si>
    <t xml:space="preserve"> </t>
  </si>
  <si>
    <t>Cross &amp; Motionsudvalg 2017</t>
  </si>
  <si>
    <t xml:space="preserve">     - Kammeratskabaften 20 m/k á 150,00</t>
  </si>
  <si>
    <t xml:space="preserve">     - DMI stableford 20 m/k á 50,00</t>
  </si>
  <si>
    <t>Mariager fjord rundt 2017</t>
  </si>
  <si>
    <t>Grejsdalsløbet 2017</t>
  </si>
  <si>
    <t>Skiveløbet 2017</t>
  </si>
  <si>
    <t>Tour De Alheden i Frederiks 2017</t>
  </si>
  <si>
    <t>Mors Rundt 2017</t>
  </si>
  <si>
    <t>Hærvejscykelløbet Flensborg - Viborg 2017</t>
  </si>
  <si>
    <t>DMI 2017</t>
  </si>
  <si>
    <t>MTB Maraton i Ålborg 2017</t>
  </si>
  <si>
    <t>DMI i Mountainbike 2017</t>
  </si>
  <si>
    <t>Ringkøbing fjord rundt 2017</t>
  </si>
  <si>
    <t>Nordjylland rundt 2017</t>
  </si>
  <si>
    <t>RAD AM RING 2017</t>
  </si>
  <si>
    <t xml:space="preserve"> - Forventet deltagere 12 cykler</t>
  </si>
  <si>
    <t xml:space="preserve"> - Forventet bus + følgebil 534 km</t>
  </si>
  <si>
    <t>Bue</t>
  </si>
  <si>
    <t xml:space="preserve"> - Materiel, buer, pile, skiver</t>
  </si>
  <si>
    <t>IFK balance 2016</t>
  </si>
  <si>
    <t>Status pr. 31.12.2016</t>
  </si>
  <si>
    <t>Egenkapital pr. 1/1 2016</t>
  </si>
  <si>
    <t>Egenkapital pr. 31/12 2016</t>
  </si>
  <si>
    <t>Ovenstående regnskab for 2016 er revideret.</t>
  </si>
  <si>
    <t>IFK Regnskab 1/1 - 31/12 2016</t>
  </si>
  <si>
    <t>IFK BUDGET 2017</t>
  </si>
  <si>
    <t>Udgifter ialt</t>
  </si>
  <si>
    <t>2175</t>
  </si>
  <si>
    <t>Bueskydning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</si>
</sst>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12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49" fontId="0" fillId="0" borderId="0" xfId="0" applyNumberFormat="1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4" fontId="0" fillId="0" borderId="1" xfId="0" applyNumberFormat="1" applyBorder="1"/>
    <xf numFmtId="0" fontId="0" fillId="0" borderId="1" xfId="0" applyBorder="1"/>
    <xf numFmtId="4" fontId="0" fillId="0" borderId="0" xfId="0" applyNumberFormat="1" applyBorder="1"/>
    <xf numFmtId="4" fontId="2" fillId="0" borderId="0" xfId="0" applyNumberFormat="1" applyFont="1" applyBorder="1"/>
    <xf numFmtId="0" fontId="0" fillId="0" borderId="0" xfId="0" applyBorder="1"/>
    <xf numFmtId="4" fontId="2" fillId="0" borderId="2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49" fontId="5" fillId="0" borderId="1" xfId="0" applyNumberFormat="1" applyFont="1" applyBorder="1" applyAlignment="1">
      <alignment horizontal="left"/>
    </xf>
    <xf numFmtId="0" fontId="6" fillId="0" borderId="0" xfId="0" applyFont="1"/>
    <xf numFmtId="49" fontId="5" fillId="0" borderId="1" xfId="0" applyNumberFormat="1" applyFont="1" applyBorder="1" applyAlignment="1"/>
    <xf numFmtId="0" fontId="4" fillId="0" borderId="0" xfId="0" applyFont="1"/>
    <xf numFmtId="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7" fillId="0" borderId="0" xfId="0" applyFont="1"/>
    <xf numFmtId="4" fontId="7" fillId="0" borderId="0" xfId="0" applyNumberFormat="1" applyFont="1"/>
    <xf numFmtId="49" fontId="8" fillId="0" borderId="0" xfId="0" applyNumberFormat="1" applyFont="1"/>
    <xf numFmtId="0" fontId="8" fillId="0" borderId="0" xfId="0" applyFont="1"/>
    <xf numFmtId="164" fontId="0" fillId="0" borderId="0" xfId="1" applyFont="1"/>
    <xf numFmtId="164" fontId="2" fillId="0" borderId="0" xfId="1" applyFont="1"/>
    <xf numFmtId="164" fontId="2" fillId="0" borderId="2" xfId="1" applyFont="1" applyBorder="1"/>
    <xf numFmtId="164" fontId="0" fillId="0" borderId="0" xfId="1" applyFont="1" applyBorder="1"/>
    <xf numFmtId="0" fontId="9" fillId="0" borderId="0" xfId="0" applyFont="1"/>
    <xf numFmtId="0" fontId="5" fillId="0" borderId="0" xfId="0" applyFont="1" applyAlignment="1">
      <alignment horizontal="right"/>
    </xf>
    <xf numFmtId="0" fontId="10" fillId="0" borderId="0" xfId="0" applyFont="1"/>
    <xf numFmtId="49" fontId="8" fillId="0" borderId="0" xfId="0" applyNumberFormat="1" applyFont="1" applyAlignment="1">
      <alignment horizontal="left"/>
    </xf>
    <xf numFmtId="4" fontId="8" fillId="0" borderId="0" xfId="0" applyNumberFormat="1" applyFont="1"/>
    <xf numFmtId="164" fontId="8" fillId="0" borderId="0" xfId="1" applyFont="1"/>
    <xf numFmtId="4" fontId="11" fillId="0" borderId="0" xfId="0" applyNumberFormat="1" applyFont="1"/>
    <xf numFmtId="4" fontId="11" fillId="0" borderId="0" xfId="0" applyNumberFormat="1" applyFont="1" applyBorder="1"/>
    <xf numFmtId="4" fontId="8" fillId="0" borderId="0" xfId="0" applyNumberFormat="1" applyFont="1" applyBorder="1"/>
    <xf numFmtId="4" fontId="0" fillId="0" borderId="3" xfId="0" applyNumberFormat="1" applyBorder="1"/>
    <xf numFmtId="164" fontId="2" fillId="0" borderId="0" xfId="1" applyFont="1" applyBorder="1"/>
    <xf numFmtId="0" fontId="8" fillId="0" borderId="0" xfId="0" applyFont="1" applyAlignment="1"/>
    <xf numFmtId="4" fontId="6" fillId="0" borderId="0" xfId="0" applyNumberFormat="1" applyFont="1"/>
    <xf numFmtId="0" fontId="8" fillId="0" borderId="0" xfId="0" applyFont="1" applyAlignment="1">
      <alignment horizontal="left"/>
    </xf>
    <xf numFmtId="4" fontId="0" fillId="0" borderId="0" xfId="1" applyNumberFormat="1" applyFont="1"/>
    <xf numFmtId="4" fontId="2" fillId="0" borderId="0" xfId="1" applyNumberFormat="1" applyFont="1"/>
    <xf numFmtId="4" fontId="2" fillId="0" borderId="2" xfId="1" applyNumberFormat="1" applyFont="1" applyBorder="1"/>
    <xf numFmtId="49" fontId="0" fillId="0" borderId="0" xfId="0" applyNumberFormat="1" applyBorder="1"/>
    <xf numFmtId="0" fontId="8" fillId="0" borderId="0" xfId="0" applyFont="1" applyBorder="1"/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3" fontId="0" fillId="0" borderId="0" xfId="0" applyNumberFormat="1"/>
    <xf numFmtId="3" fontId="8" fillId="0" borderId="0" xfId="0" applyNumberFormat="1" applyFont="1"/>
    <xf numFmtId="3" fontId="0" fillId="0" borderId="0" xfId="0" applyNumberFormat="1" applyBorder="1"/>
    <xf numFmtId="3" fontId="0" fillId="0" borderId="0" xfId="0" applyNumberFormat="1" applyFill="1" applyBorder="1" applyAlignment="1"/>
    <xf numFmtId="3" fontId="2" fillId="0" borderId="0" xfId="0" applyNumberFormat="1" applyFont="1"/>
    <xf numFmtId="49" fontId="2" fillId="0" borderId="0" xfId="0" applyNumberFormat="1" applyFont="1"/>
    <xf numFmtId="0" fontId="0" fillId="0" borderId="0" xfId="0" applyFont="1" applyFill="1" applyBorder="1"/>
    <xf numFmtId="0" fontId="0" fillId="0" borderId="0" xfId="0" applyFont="1" applyFill="1" applyBorder="1" applyAlignment="1"/>
    <xf numFmtId="0" fontId="8" fillId="0" borderId="0" xfId="0" applyFont="1" applyFill="1" applyBorder="1"/>
    <xf numFmtId="0" fontId="8" fillId="0" borderId="0" xfId="0" applyFont="1" applyAlignment="1">
      <alignment wrapText="1"/>
    </xf>
    <xf numFmtId="164" fontId="2" fillId="0" borderId="0" xfId="1" applyFont="1" applyAlignment="1">
      <alignment horizontal="right"/>
    </xf>
    <xf numFmtId="4" fontId="2" fillId="0" borderId="0" xfId="0" applyNumberFormat="1" applyFont="1" applyAlignment="1">
      <alignment horizontal="right"/>
    </xf>
    <xf numFmtId="2" fontId="0" fillId="0" borderId="0" xfId="1" applyNumberFormat="1" applyFont="1"/>
    <xf numFmtId="49" fontId="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sqref="A1:F28"/>
    </sheetView>
  </sheetViews>
  <sheetFormatPr defaultRowHeight="12.75" x14ac:dyDescent="0.2"/>
  <cols>
    <col min="1" max="1" width="30.42578125" customWidth="1"/>
    <col min="2" max="2" width="10.140625" bestFit="1" customWidth="1"/>
    <col min="3" max="3" width="3" customWidth="1"/>
    <col min="4" max="4" width="25.140625" customWidth="1"/>
    <col min="5" max="5" width="10.140625" bestFit="1" customWidth="1"/>
  </cols>
  <sheetData>
    <row r="1" spans="1:5" ht="63.75" customHeight="1" x14ac:dyDescent="0.25">
      <c r="A1" s="18" t="s">
        <v>72</v>
      </c>
    </row>
    <row r="2" spans="1:5" ht="63.75" customHeight="1" x14ac:dyDescent="0.25">
      <c r="A2" s="18"/>
    </row>
    <row r="3" spans="1:5" s="16" customFormat="1" ht="15.75" x14ac:dyDescent="0.25">
      <c r="A3" s="15" t="s">
        <v>42</v>
      </c>
      <c r="B3" s="19" t="s">
        <v>60</v>
      </c>
      <c r="D3" s="17" t="s">
        <v>45</v>
      </c>
      <c r="E3" s="20" t="s">
        <v>60</v>
      </c>
    </row>
    <row r="4" spans="1:5" x14ac:dyDescent="0.2">
      <c r="A4" t="s">
        <v>73</v>
      </c>
      <c r="B4" s="2">
        <v>57400.74</v>
      </c>
      <c r="D4" t="s">
        <v>46</v>
      </c>
      <c r="E4" s="2">
        <v>155084.51</v>
      </c>
    </row>
    <row r="5" spans="1:5" x14ac:dyDescent="0.2">
      <c r="A5" t="s">
        <v>74</v>
      </c>
      <c r="B5" s="2">
        <v>66581.009999999995</v>
      </c>
      <c r="D5" s="6" t="s">
        <v>51</v>
      </c>
      <c r="E5" s="5">
        <v>-59622.59</v>
      </c>
    </row>
    <row r="6" spans="1:5" x14ac:dyDescent="0.2">
      <c r="A6" t="s">
        <v>43</v>
      </c>
      <c r="B6" s="2">
        <v>1245</v>
      </c>
      <c r="D6" s="12" t="s">
        <v>47</v>
      </c>
      <c r="E6" s="2">
        <f>SUM(E4:E5)</f>
        <v>95461.920000000013</v>
      </c>
    </row>
    <row r="7" spans="1:5" x14ac:dyDescent="0.2">
      <c r="B7" s="2"/>
    </row>
    <row r="8" spans="1:5" x14ac:dyDescent="0.2">
      <c r="A8" s="11" t="s">
        <v>57</v>
      </c>
      <c r="B8" s="2">
        <f>SUM(B4:B7)</f>
        <v>125226.75</v>
      </c>
      <c r="D8" t="s">
        <v>50</v>
      </c>
      <c r="E8" s="2">
        <v>29764.83</v>
      </c>
    </row>
    <row r="9" spans="1:5" ht="13.5" thickBot="1" x14ac:dyDescent="0.25">
      <c r="A9" s="13" t="s">
        <v>44</v>
      </c>
      <c r="B9" s="10">
        <f>SUM(B8)</f>
        <v>125226.75</v>
      </c>
      <c r="D9" s="14" t="s">
        <v>48</v>
      </c>
      <c r="E9" s="10">
        <f>SUM(E6:E8)</f>
        <v>125226.75000000001</v>
      </c>
    </row>
    <row r="10" spans="1:5" ht="13.5" thickTop="1" x14ac:dyDescent="0.2">
      <c r="B10" s="2"/>
    </row>
    <row r="16" spans="1:5" ht="15" x14ac:dyDescent="0.2">
      <c r="A16" s="21" t="s">
        <v>61</v>
      </c>
      <c r="B16" s="22"/>
      <c r="C16" s="21"/>
      <c r="D16" s="21"/>
    </row>
    <row r="17" spans="1:4" ht="15" x14ac:dyDescent="0.2">
      <c r="A17" s="21" t="s">
        <v>62</v>
      </c>
      <c r="B17" s="22"/>
      <c r="C17" s="21"/>
      <c r="D17" s="21"/>
    </row>
    <row r="18" spans="1:4" ht="15" x14ac:dyDescent="0.2">
      <c r="A18" s="21"/>
      <c r="B18" s="22"/>
      <c r="C18" s="21"/>
      <c r="D18" s="21"/>
    </row>
    <row r="19" spans="1:4" ht="15" x14ac:dyDescent="0.2">
      <c r="A19" s="21"/>
      <c r="B19" s="22"/>
      <c r="C19" s="21"/>
      <c r="D19" s="21"/>
    </row>
    <row r="20" spans="1:4" ht="15" x14ac:dyDescent="0.2">
      <c r="A20" s="21"/>
      <c r="B20" s="22"/>
      <c r="C20" s="21"/>
      <c r="D20" s="21"/>
    </row>
    <row r="21" spans="1:4" ht="15" x14ac:dyDescent="0.2">
      <c r="A21" s="21" t="s">
        <v>68</v>
      </c>
      <c r="B21" s="22"/>
      <c r="C21" s="21"/>
      <c r="D21" s="21"/>
    </row>
    <row r="22" spans="1:4" ht="15" x14ac:dyDescent="0.2">
      <c r="A22" s="21"/>
      <c r="B22" s="22"/>
      <c r="C22" s="21"/>
      <c r="D22" s="21"/>
    </row>
    <row r="23" spans="1:4" ht="15" x14ac:dyDescent="0.2">
      <c r="A23" s="21"/>
      <c r="B23" s="22"/>
      <c r="C23" s="21"/>
      <c r="D23" s="21"/>
    </row>
    <row r="24" spans="1:4" ht="15" x14ac:dyDescent="0.2">
      <c r="A24" s="21" t="s">
        <v>63</v>
      </c>
      <c r="B24" s="22" t="s">
        <v>64</v>
      </c>
      <c r="C24" s="21"/>
      <c r="D24" s="21"/>
    </row>
    <row r="25" spans="1:4" ht="15" x14ac:dyDescent="0.2">
      <c r="A25" s="21" t="s">
        <v>66</v>
      </c>
      <c r="B25" s="22" t="s">
        <v>67</v>
      </c>
      <c r="C25" s="21"/>
      <c r="D25" s="21"/>
    </row>
    <row r="26" spans="1:4" ht="15" x14ac:dyDescent="0.2">
      <c r="A26" s="21" t="s">
        <v>65</v>
      </c>
      <c r="B26" s="22" t="s">
        <v>65</v>
      </c>
      <c r="C26" s="21"/>
      <c r="D26" s="21"/>
    </row>
  </sheetData>
  <phoneticPr fontId="3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8"/>
  <sheetViews>
    <sheetView topLeftCell="A287" workbookViewId="0">
      <selection activeCell="A312" sqref="A312"/>
    </sheetView>
  </sheetViews>
  <sheetFormatPr defaultRowHeight="12.75" x14ac:dyDescent="0.2"/>
  <cols>
    <col min="1" max="1" width="42.5703125" bestFit="1" customWidth="1"/>
    <col min="2" max="2" width="24.85546875" style="50" bestFit="1" customWidth="1"/>
    <col min="3" max="3" width="10.28515625" style="2" bestFit="1" customWidth="1"/>
    <col min="4" max="4" width="11.5703125" style="25" bestFit="1" customWidth="1"/>
    <col min="6" max="6" width="6" bestFit="1" customWidth="1"/>
    <col min="7" max="7" width="24.5703125" bestFit="1" customWidth="1"/>
    <col min="8" max="8" width="10.140625" bestFit="1" customWidth="1"/>
    <col min="9" max="9" width="11.42578125" bestFit="1" customWidth="1"/>
    <col min="10" max="10" width="10.42578125" customWidth="1"/>
    <col min="11" max="11" width="10.7109375" style="35" bestFit="1" customWidth="1"/>
  </cols>
  <sheetData>
    <row r="1" spans="1:10" ht="20.25" x14ac:dyDescent="0.3">
      <c r="A1" s="69" t="s">
        <v>243</v>
      </c>
      <c r="B1" s="69"/>
      <c r="C1" s="69"/>
      <c r="D1" s="69"/>
      <c r="E1" s="29"/>
      <c r="F1" s="69"/>
      <c r="G1" s="69"/>
      <c r="H1" s="69"/>
      <c r="I1" s="69"/>
      <c r="J1" s="69"/>
    </row>
    <row r="2" spans="1:10" x14ac:dyDescent="0.2">
      <c r="H2" s="2"/>
      <c r="I2" s="25"/>
    </row>
    <row r="3" spans="1:10" x14ac:dyDescent="0.2">
      <c r="A3" s="3" t="s">
        <v>254</v>
      </c>
      <c r="H3" s="2"/>
      <c r="I3" s="25"/>
    </row>
    <row r="4" spans="1:10" x14ac:dyDescent="0.2">
      <c r="A4" s="3" t="s">
        <v>103</v>
      </c>
      <c r="H4" s="2"/>
      <c r="I4" s="25"/>
    </row>
    <row r="5" spans="1:10" x14ac:dyDescent="0.2">
      <c r="A5" s="24" t="s">
        <v>104</v>
      </c>
      <c r="H5" s="2"/>
      <c r="I5" s="25"/>
    </row>
    <row r="6" spans="1:10" x14ac:dyDescent="0.2">
      <c r="A6" s="3" t="s">
        <v>105</v>
      </c>
      <c r="H6" s="2"/>
      <c r="I6" s="25"/>
    </row>
    <row r="7" spans="1:10" x14ac:dyDescent="0.2">
      <c r="A7" s="24" t="s">
        <v>109</v>
      </c>
      <c r="H7" s="2"/>
      <c r="I7" s="25"/>
    </row>
    <row r="8" spans="1:10" x14ac:dyDescent="0.2">
      <c r="A8" s="24" t="s">
        <v>108</v>
      </c>
      <c r="H8" s="2"/>
      <c r="I8" s="25"/>
    </row>
    <row r="9" spans="1:10" x14ac:dyDescent="0.2">
      <c r="A9" s="24" t="s">
        <v>107</v>
      </c>
      <c r="H9" s="2"/>
      <c r="I9" s="25"/>
    </row>
    <row r="10" spans="1:10" x14ac:dyDescent="0.2">
      <c r="A10" s="24"/>
      <c r="H10" s="2"/>
      <c r="I10" s="25"/>
    </row>
    <row r="11" spans="1:10" x14ac:dyDescent="0.2">
      <c r="A11" s="24" t="s">
        <v>110</v>
      </c>
      <c r="H11" s="2"/>
      <c r="I11" s="25"/>
    </row>
    <row r="12" spans="1:10" x14ac:dyDescent="0.2">
      <c r="A12" s="24" t="s">
        <v>111</v>
      </c>
      <c r="B12" s="51"/>
      <c r="H12" s="2"/>
      <c r="I12" s="25"/>
    </row>
    <row r="13" spans="1:10" x14ac:dyDescent="0.2">
      <c r="A13" s="24" t="s">
        <v>106</v>
      </c>
      <c r="B13" s="51">
        <v>1500</v>
      </c>
      <c r="H13" s="2"/>
      <c r="I13" s="25"/>
    </row>
    <row r="14" spans="1:10" x14ac:dyDescent="0.2">
      <c r="A14" s="24"/>
      <c r="B14" s="51"/>
      <c r="H14" s="2"/>
      <c r="I14" s="25"/>
    </row>
    <row r="15" spans="1:10" x14ac:dyDescent="0.2">
      <c r="A15" s="3" t="s">
        <v>112</v>
      </c>
      <c r="B15" s="51"/>
      <c r="H15" s="2"/>
      <c r="I15" s="25"/>
    </row>
    <row r="16" spans="1:10" x14ac:dyDescent="0.2">
      <c r="A16" s="24" t="s">
        <v>113</v>
      </c>
      <c r="B16" s="51"/>
      <c r="H16" s="2"/>
      <c r="I16" s="25"/>
    </row>
    <row r="17" spans="1:9" x14ac:dyDescent="0.2">
      <c r="A17" s="24" t="s">
        <v>114</v>
      </c>
      <c r="B17" s="51"/>
      <c r="H17" s="2"/>
      <c r="I17" s="25"/>
    </row>
    <row r="18" spans="1:9" x14ac:dyDescent="0.2">
      <c r="A18" s="24" t="s">
        <v>115</v>
      </c>
      <c r="B18" s="51"/>
      <c r="H18" s="2"/>
      <c r="I18" s="25"/>
    </row>
    <row r="19" spans="1:9" x14ac:dyDescent="0.2">
      <c r="A19" s="24" t="s">
        <v>116</v>
      </c>
      <c r="B19" s="51"/>
      <c r="H19" s="2"/>
      <c r="I19" s="25"/>
    </row>
    <row r="20" spans="1:9" x14ac:dyDescent="0.2">
      <c r="A20" s="24"/>
      <c r="B20" s="51"/>
      <c r="H20" s="2"/>
      <c r="I20" s="25"/>
    </row>
    <row r="21" spans="1:9" x14ac:dyDescent="0.2">
      <c r="A21" s="24" t="s">
        <v>117</v>
      </c>
      <c r="B21" s="51"/>
      <c r="H21" s="2"/>
      <c r="I21" s="25"/>
    </row>
    <row r="22" spans="1:9" x14ac:dyDescent="0.2">
      <c r="A22" s="24" t="s">
        <v>118</v>
      </c>
      <c r="B22" s="51"/>
      <c r="H22" s="2"/>
      <c r="I22" s="25"/>
    </row>
    <row r="23" spans="1:9" x14ac:dyDescent="0.2">
      <c r="A23" s="24" t="s">
        <v>106</v>
      </c>
      <c r="B23" s="51">
        <v>1437.5</v>
      </c>
      <c r="H23" s="2"/>
      <c r="I23" s="25"/>
    </row>
    <row r="24" spans="1:9" x14ac:dyDescent="0.2">
      <c r="A24" s="24"/>
      <c r="B24" s="51"/>
      <c r="H24" s="2"/>
      <c r="I24" s="25"/>
    </row>
    <row r="25" spans="1:9" x14ac:dyDescent="0.2">
      <c r="A25" s="3" t="s">
        <v>119</v>
      </c>
      <c r="B25" s="51"/>
      <c r="H25" s="2"/>
      <c r="I25" s="25"/>
    </row>
    <row r="26" spans="1:9" x14ac:dyDescent="0.2">
      <c r="A26" s="24" t="s">
        <v>120</v>
      </c>
      <c r="B26" s="51"/>
      <c r="H26" s="2"/>
      <c r="I26" s="25"/>
    </row>
    <row r="27" spans="1:9" x14ac:dyDescent="0.2">
      <c r="A27" s="24" t="s">
        <v>121</v>
      </c>
      <c r="B27" s="51"/>
      <c r="H27" s="2"/>
      <c r="I27" s="25"/>
    </row>
    <row r="28" spans="1:9" x14ac:dyDescent="0.2">
      <c r="A28" s="24" t="s">
        <v>122</v>
      </c>
      <c r="B28" s="51"/>
      <c r="H28" s="2"/>
      <c r="I28" s="25"/>
    </row>
    <row r="29" spans="1:9" x14ac:dyDescent="0.2">
      <c r="A29" s="24"/>
      <c r="B29" s="51"/>
      <c r="H29" s="2"/>
      <c r="I29" s="25"/>
    </row>
    <row r="30" spans="1:9" x14ac:dyDescent="0.2">
      <c r="A30" s="24" t="s">
        <v>123</v>
      </c>
      <c r="B30" s="51"/>
      <c r="H30" s="2"/>
      <c r="I30" s="25"/>
    </row>
    <row r="31" spans="1:9" x14ac:dyDescent="0.2">
      <c r="A31" s="24" t="s">
        <v>124</v>
      </c>
      <c r="B31" s="51"/>
      <c r="H31" s="2"/>
      <c r="I31" s="25"/>
    </row>
    <row r="32" spans="1:9" x14ac:dyDescent="0.2">
      <c r="A32" s="24" t="s">
        <v>106</v>
      </c>
      <c r="B32" s="51">
        <v>1450</v>
      </c>
      <c r="H32" s="2"/>
      <c r="I32" s="25"/>
    </row>
    <row r="33" spans="1:9" x14ac:dyDescent="0.2">
      <c r="A33" s="24"/>
      <c r="B33" s="51"/>
      <c r="H33" s="2"/>
      <c r="I33" s="25"/>
    </row>
    <row r="34" spans="1:9" x14ac:dyDescent="0.2">
      <c r="A34" s="3" t="s">
        <v>125</v>
      </c>
      <c r="B34" s="51"/>
      <c r="H34" s="2"/>
      <c r="I34" s="25"/>
    </row>
    <row r="35" spans="1:9" x14ac:dyDescent="0.2">
      <c r="A35" s="24" t="s">
        <v>128</v>
      </c>
      <c r="B35" s="51"/>
      <c r="H35" s="2"/>
      <c r="I35" s="25"/>
    </row>
    <row r="36" spans="1:9" x14ac:dyDescent="0.2">
      <c r="A36" s="24" t="s">
        <v>126</v>
      </c>
      <c r="B36" s="51"/>
      <c r="H36" s="2"/>
      <c r="I36" s="25"/>
    </row>
    <row r="37" spans="1:9" x14ac:dyDescent="0.2">
      <c r="A37" s="24" t="s">
        <v>127</v>
      </c>
      <c r="B37" s="51"/>
      <c r="H37" s="2"/>
      <c r="I37" s="25"/>
    </row>
    <row r="38" spans="1:9" x14ac:dyDescent="0.2">
      <c r="A38" s="3" t="s">
        <v>129</v>
      </c>
      <c r="B38" s="51"/>
      <c r="H38" s="2"/>
      <c r="I38" s="25"/>
    </row>
    <row r="39" spans="1:9" x14ac:dyDescent="0.2">
      <c r="A39" s="24" t="s">
        <v>134</v>
      </c>
      <c r="B39" s="51"/>
      <c r="H39" s="2"/>
      <c r="I39" s="25"/>
    </row>
    <row r="40" spans="1:9" x14ac:dyDescent="0.2">
      <c r="A40" s="24" t="s">
        <v>133</v>
      </c>
      <c r="B40" s="51"/>
      <c r="H40" s="2"/>
      <c r="I40" s="25"/>
    </row>
    <row r="41" spans="1:9" x14ac:dyDescent="0.2">
      <c r="A41" s="24" t="s">
        <v>132</v>
      </c>
      <c r="B41" s="51"/>
      <c r="H41" s="2"/>
      <c r="I41" s="25"/>
    </row>
    <row r="42" spans="1:9" x14ac:dyDescent="0.2">
      <c r="A42" s="24" t="s">
        <v>131</v>
      </c>
      <c r="B42" s="51"/>
      <c r="H42" s="2"/>
      <c r="I42" s="25"/>
    </row>
    <row r="43" spans="1:9" x14ac:dyDescent="0.2">
      <c r="A43" s="24" t="s">
        <v>130</v>
      </c>
      <c r="B43" s="51"/>
      <c r="H43" s="2"/>
      <c r="I43" s="25"/>
    </row>
    <row r="44" spans="1:9" x14ac:dyDescent="0.2">
      <c r="A44" s="24"/>
      <c r="B44" s="51"/>
      <c r="H44" s="2"/>
      <c r="I44" s="25"/>
    </row>
    <row r="45" spans="1:9" x14ac:dyDescent="0.2">
      <c r="A45" s="24" t="s">
        <v>136</v>
      </c>
      <c r="B45" s="51"/>
      <c r="H45" s="2"/>
      <c r="I45" s="25"/>
    </row>
    <row r="46" spans="1:9" x14ac:dyDescent="0.2">
      <c r="A46" s="24" t="s">
        <v>135</v>
      </c>
      <c r="B46" s="51"/>
      <c r="H46" s="2"/>
      <c r="I46" s="25"/>
    </row>
    <row r="47" spans="1:9" x14ac:dyDescent="0.2">
      <c r="A47" s="24" t="s">
        <v>106</v>
      </c>
      <c r="B47" s="51">
        <v>8125</v>
      </c>
      <c r="H47" s="2"/>
      <c r="I47" s="25"/>
    </row>
    <row r="48" spans="1:9" x14ac:dyDescent="0.2">
      <c r="A48" s="24"/>
      <c r="B48" s="51"/>
      <c r="H48" s="2"/>
      <c r="I48" s="25"/>
    </row>
    <row r="49" spans="1:9" x14ac:dyDescent="0.2">
      <c r="A49" s="3" t="s">
        <v>137</v>
      </c>
      <c r="B49" s="51"/>
      <c r="H49" s="2"/>
      <c r="I49" s="25"/>
    </row>
    <row r="50" spans="1:9" x14ac:dyDescent="0.2">
      <c r="A50" s="24" t="s">
        <v>138</v>
      </c>
      <c r="B50" s="51"/>
      <c r="H50" s="2"/>
      <c r="I50" s="25"/>
    </row>
    <row r="51" spans="1:9" x14ac:dyDescent="0.2">
      <c r="A51" s="24" t="s">
        <v>140</v>
      </c>
      <c r="B51" s="51"/>
      <c r="H51" s="2"/>
      <c r="I51" s="25"/>
    </row>
    <row r="52" spans="1:9" x14ac:dyDescent="0.2">
      <c r="A52" s="24" t="s">
        <v>139</v>
      </c>
      <c r="B52" s="51"/>
      <c r="H52" s="2"/>
      <c r="I52" s="25"/>
    </row>
    <row r="53" spans="1:9" x14ac:dyDescent="0.2">
      <c r="A53" s="24"/>
      <c r="B53" s="51"/>
      <c r="H53" s="2"/>
      <c r="I53" s="25"/>
    </row>
    <row r="54" spans="1:9" x14ac:dyDescent="0.2">
      <c r="A54" s="24" t="s">
        <v>141</v>
      </c>
      <c r="B54" s="51"/>
      <c r="H54" s="2"/>
      <c r="I54" s="25"/>
    </row>
    <row r="55" spans="1:9" x14ac:dyDescent="0.2">
      <c r="A55" s="24" t="s">
        <v>124</v>
      </c>
      <c r="B55" s="51"/>
      <c r="H55" s="2"/>
      <c r="I55" s="25"/>
    </row>
    <row r="56" spans="1:9" x14ac:dyDescent="0.2">
      <c r="A56" s="24" t="s">
        <v>106</v>
      </c>
      <c r="B56" s="51">
        <v>1250</v>
      </c>
      <c r="H56" s="2"/>
      <c r="I56" s="25"/>
    </row>
    <row r="57" spans="1:9" x14ac:dyDescent="0.2">
      <c r="A57" s="24"/>
      <c r="B57" s="51"/>
      <c r="H57" s="2"/>
      <c r="I57" s="25"/>
    </row>
    <row r="58" spans="1:9" x14ac:dyDescent="0.2">
      <c r="A58" s="3" t="s">
        <v>142</v>
      </c>
      <c r="B58" s="51"/>
      <c r="H58" s="2"/>
      <c r="I58" s="25"/>
    </row>
    <row r="59" spans="1:9" x14ac:dyDescent="0.2">
      <c r="A59" s="24" t="s">
        <v>146</v>
      </c>
      <c r="B59" s="51"/>
      <c r="H59" s="2"/>
      <c r="I59" s="25"/>
    </row>
    <row r="60" spans="1:9" x14ac:dyDescent="0.2">
      <c r="A60" s="24" t="s">
        <v>145</v>
      </c>
      <c r="B60" s="51"/>
      <c r="H60" s="2"/>
      <c r="I60" s="25"/>
    </row>
    <row r="61" spans="1:9" x14ac:dyDescent="0.2">
      <c r="A61" s="24" t="s">
        <v>144</v>
      </c>
      <c r="B61" s="51"/>
      <c r="H61" s="2"/>
      <c r="I61" s="25"/>
    </row>
    <row r="62" spans="1:9" x14ac:dyDescent="0.2">
      <c r="A62" s="24" t="s">
        <v>143</v>
      </c>
      <c r="B62" s="51"/>
      <c r="H62" s="2"/>
      <c r="I62" s="25"/>
    </row>
    <row r="63" spans="1:9" x14ac:dyDescent="0.2">
      <c r="A63" s="24"/>
      <c r="B63" s="51"/>
      <c r="H63" s="2"/>
      <c r="I63" s="25"/>
    </row>
    <row r="64" spans="1:9" x14ac:dyDescent="0.2">
      <c r="A64" s="24" t="s">
        <v>147</v>
      </c>
      <c r="B64" s="51"/>
      <c r="H64" s="2"/>
      <c r="I64" s="25"/>
    </row>
    <row r="65" spans="1:9" x14ac:dyDescent="0.2">
      <c r="A65" s="24" t="s">
        <v>118</v>
      </c>
      <c r="B65" s="51"/>
      <c r="H65" s="2"/>
      <c r="I65" s="25"/>
    </row>
    <row r="66" spans="1:9" x14ac:dyDescent="0.2">
      <c r="A66" s="24" t="s">
        <v>106</v>
      </c>
      <c r="B66" s="51">
        <v>4906.25</v>
      </c>
      <c r="H66" s="2"/>
      <c r="I66" s="25"/>
    </row>
    <row r="67" spans="1:9" x14ac:dyDescent="0.2">
      <c r="A67" s="24"/>
      <c r="B67" s="51"/>
      <c r="H67" s="2"/>
      <c r="I67" s="25"/>
    </row>
    <row r="68" spans="1:9" x14ac:dyDescent="0.2">
      <c r="A68" s="24" t="s">
        <v>148</v>
      </c>
      <c r="B68" s="51">
        <v>18700</v>
      </c>
      <c r="H68" s="2"/>
      <c r="I68" s="25"/>
    </row>
    <row r="69" spans="1:9" x14ac:dyDescent="0.2">
      <c r="A69" s="24"/>
      <c r="B69" s="51"/>
      <c r="H69" s="2"/>
      <c r="I69" s="25"/>
    </row>
    <row r="70" spans="1:9" x14ac:dyDescent="0.2">
      <c r="A70" s="3" t="s">
        <v>149</v>
      </c>
      <c r="B70" s="51"/>
      <c r="H70" s="2"/>
      <c r="I70" s="25"/>
    </row>
    <row r="71" spans="1:9" ht="63.75" x14ac:dyDescent="0.2">
      <c r="A71" s="59" t="s">
        <v>150</v>
      </c>
      <c r="B71" s="51"/>
      <c r="H71" s="2"/>
      <c r="I71" s="25"/>
    </row>
    <row r="72" spans="1:9" ht="38.25" x14ac:dyDescent="0.2">
      <c r="A72" s="59" t="s">
        <v>151</v>
      </c>
      <c r="B72" s="51"/>
      <c r="H72" s="2"/>
      <c r="I72" s="25"/>
    </row>
    <row r="73" spans="1:9" ht="25.5" x14ac:dyDescent="0.2">
      <c r="A73" s="59" t="s">
        <v>152</v>
      </c>
      <c r="B73" s="51"/>
      <c r="H73" s="2"/>
      <c r="I73" s="25"/>
    </row>
    <row r="74" spans="1:9" x14ac:dyDescent="0.2">
      <c r="A74" s="24"/>
      <c r="B74" s="51"/>
      <c r="H74" s="2"/>
      <c r="I74" s="25"/>
    </row>
    <row r="75" spans="1:9" x14ac:dyDescent="0.2">
      <c r="A75" s="24" t="s">
        <v>153</v>
      </c>
      <c r="B75" s="51"/>
      <c r="H75" s="2"/>
      <c r="I75" s="25"/>
    </row>
    <row r="76" spans="1:9" x14ac:dyDescent="0.2">
      <c r="A76" s="24" t="s">
        <v>154</v>
      </c>
      <c r="B76" s="51"/>
      <c r="H76" s="2"/>
      <c r="I76" s="25"/>
    </row>
    <row r="77" spans="1:9" x14ac:dyDescent="0.2">
      <c r="A77" s="24" t="s">
        <v>155</v>
      </c>
      <c r="B77" s="51"/>
      <c r="H77" s="2"/>
      <c r="I77" s="25"/>
    </row>
    <row r="78" spans="1:9" x14ac:dyDescent="0.2">
      <c r="A78" s="24"/>
      <c r="B78" s="51"/>
      <c r="H78" s="2"/>
      <c r="I78" s="25"/>
    </row>
    <row r="79" spans="1:9" x14ac:dyDescent="0.2">
      <c r="A79" s="3" t="s">
        <v>179</v>
      </c>
      <c r="B79" s="51"/>
      <c r="H79" s="2"/>
      <c r="I79" s="25"/>
    </row>
    <row r="80" spans="1:9" x14ac:dyDescent="0.2">
      <c r="A80" s="24" t="s">
        <v>158</v>
      </c>
      <c r="B80" s="51"/>
      <c r="H80" s="2"/>
      <c r="I80" s="25"/>
    </row>
    <row r="81" spans="1:10" x14ac:dyDescent="0.2">
      <c r="A81" s="24" t="s">
        <v>157</v>
      </c>
      <c r="B81" s="51"/>
      <c r="H81" s="2"/>
      <c r="I81" s="25"/>
    </row>
    <row r="82" spans="1:10" x14ac:dyDescent="0.2">
      <c r="A82" s="3" t="s">
        <v>156</v>
      </c>
      <c r="B82" s="54"/>
      <c r="C82" s="4">
        <v>19500</v>
      </c>
      <c r="H82" s="2"/>
      <c r="I82" s="25"/>
    </row>
    <row r="83" spans="1:10" x14ac:dyDescent="0.2">
      <c r="A83" s="3"/>
      <c r="B83" s="51"/>
      <c r="H83" s="2"/>
      <c r="I83" s="25"/>
    </row>
    <row r="84" spans="1:10" x14ac:dyDescent="0.2">
      <c r="A84" s="3"/>
      <c r="B84" s="51"/>
      <c r="H84" s="2"/>
      <c r="I84" s="25"/>
    </row>
    <row r="85" spans="1:10" ht="15.75" x14ac:dyDescent="0.25">
      <c r="A85" s="55" t="s">
        <v>88</v>
      </c>
      <c r="E85" s="30"/>
      <c r="F85" s="1"/>
      <c r="H85" s="2"/>
      <c r="I85" s="25"/>
      <c r="J85" s="2"/>
    </row>
    <row r="86" spans="1:10" ht="15.75" x14ac:dyDescent="0.25">
      <c r="A86" s="23" t="s">
        <v>166</v>
      </c>
      <c r="B86" s="50">
        <v>1050</v>
      </c>
      <c r="E86" s="30"/>
      <c r="F86" s="1"/>
      <c r="H86" s="2"/>
      <c r="I86" s="25"/>
      <c r="J86" s="2"/>
    </row>
    <row r="87" spans="1:10" ht="15.75" x14ac:dyDescent="0.25">
      <c r="A87" s="23" t="s">
        <v>167</v>
      </c>
      <c r="B87" s="50">
        <v>640</v>
      </c>
      <c r="E87" s="30"/>
      <c r="F87" s="1"/>
      <c r="H87" s="2"/>
      <c r="I87" s="25"/>
      <c r="J87" s="2"/>
    </row>
    <row r="88" spans="1:10" ht="15.75" x14ac:dyDescent="0.25">
      <c r="A88" s="23" t="s">
        <v>168</v>
      </c>
      <c r="B88" s="50">
        <v>3310</v>
      </c>
      <c r="E88" s="30"/>
      <c r="F88" s="1"/>
      <c r="H88" s="2"/>
      <c r="I88" s="25"/>
      <c r="J88" s="2"/>
    </row>
    <row r="89" spans="1:10" x14ac:dyDescent="0.2">
      <c r="A89" s="55" t="s">
        <v>162</v>
      </c>
      <c r="B89" s="54"/>
      <c r="C89" s="4">
        <v>5000</v>
      </c>
      <c r="F89" s="1"/>
      <c r="H89" s="2"/>
      <c r="I89" s="25"/>
      <c r="J89" s="2"/>
    </row>
    <row r="90" spans="1:10" x14ac:dyDescent="0.2">
      <c r="A90" s="1"/>
      <c r="F90" s="1"/>
      <c r="H90" s="2"/>
      <c r="I90" s="25"/>
    </row>
    <row r="91" spans="1:10" x14ac:dyDescent="0.2">
      <c r="A91" s="1"/>
      <c r="F91" s="1"/>
      <c r="H91" s="2"/>
      <c r="I91" s="25"/>
      <c r="J91" s="2"/>
    </row>
    <row r="92" spans="1:10" x14ac:dyDescent="0.2">
      <c r="A92" s="1"/>
      <c r="F92" s="1"/>
      <c r="H92" s="2"/>
      <c r="I92" s="25"/>
      <c r="J92" s="2"/>
    </row>
    <row r="93" spans="1:10" x14ac:dyDescent="0.2">
      <c r="A93" s="55" t="s">
        <v>221</v>
      </c>
      <c r="F93" s="1"/>
      <c r="H93" s="2"/>
      <c r="I93" s="25"/>
      <c r="J93" s="2"/>
    </row>
    <row r="94" spans="1:10" x14ac:dyDescent="0.2">
      <c r="A94" s="23" t="s">
        <v>222</v>
      </c>
      <c r="B94" s="50">
        <v>5480</v>
      </c>
      <c r="F94" s="1"/>
      <c r="H94" s="2"/>
      <c r="I94" s="25"/>
      <c r="J94" s="2"/>
    </row>
    <row r="95" spans="1:10" x14ac:dyDescent="0.2">
      <c r="A95" s="23" t="s">
        <v>223</v>
      </c>
      <c r="B95" s="50">
        <v>4500</v>
      </c>
      <c r="F95" s="1"/>
      <c r="H95" s="2"/>
      <c r="I95" s="25"/>
      <c r="J95" s="2"/>
    </row>
    <row r="96" spans="1:10" x14ac:dyDescent="0.2">
      <c r="A96" s="23" t="s">
        <v>224</v>
      </c>
      <c r="B96" s="50">
        <v>500</v>
      </c>
      <c r="F96" s="1"/>
      <c r="H96" s="2"/>
      <c r="I96" s="25"/>
      <c r="J96" s="2"/>
    </row>
    <row r="97" spans="1:10" x14ac:dyDescent="0.2">
      <c r="A97" s="23" t="s">
        <v>225</v>
      </c>
      <c r="B97" s="50">
        <v>300</v>
      </c>
      <c r="F97" s="1"/>
      <c r="H97" s="2"/>
      <c r="I97" s="25"/>
      <c r="J97" s="2"/>
    </row>
    <row r="98" spans="1:10" x14ac:dyDescent="0.2">
      <c r="A98" s="23" t="s">
        <v>226</v>
      </c>
      <c r="B98" s="50">
        <v>400</v>
      </c>
      <c r="F98" s="1"/>
      <c r="H98" s="2"/>
      <c r="I98" s="25"/>
      <c r="J98" s="2"/>
    </row>
    <row r="99" spans="1:10" x14ac:dyDescent="0.2">
      <c r="A99" s="23" t="s">
        <v>230</v>
      </c>
      <c r="B99" s="50">
        <v>8000</v>
      </c>
      <c r="F99" s="1"/>
      <c r="H99" s="2"/>
      <c r="I99" s="25"/>
      <c r="J99" s="2"/>
    </row>
    <row r="100" spans="1:10" x14ac:dyDescent="0.2">
      <c r="A100" s="55" t="s">
        <v>162</v>
      </c>
      <c r="C100" s="4">
        <v>19180</v>
      </c>
      <c r="F100" s="1"/>
      <c r="H100" s="2"/>
      <c r="I100" s="25"/>
      <c r="J100" s="2"/>
    </row>
    <row r="101" spans="1:10" x14ac:dyDescent="0.2">
      <c r="A101" s="1"/>
      <c r="F101" s="1"/>
      <c r="H101" s="2"/>
      <c r="I101" s="25"/>
      <c r="J101" s="2"/>
    </row>
    <row r="102" spans="1:10" x14ac:dyDescent="0.2">
      <c r="A102" s="1"/>
      <c r="F102" s="1"/>
      <c r="H102" s="2"/>
      <c r="I102" s="25"/>
      <c r="J102" s="2"/>
    </row>
    <row r="103" spans="1:10" x14ac:dyDescent="0.2">
      <c r="A103" s="1"/>
      <c r="F103" s="1"/>
      <c r="H103" s="2"/>
      <c r="I103" s="25"/>
    </row>
    <row r="104" spans="1:10" x14ac:dyDescent="0.2">
      <c r="A104" s="55" t="s">
        <v>6</v>
      </c>
      <c r="F104" s="1"/>
      <c r="H104" s="2"/>
      <c r="I104" s="25"/>
      <c r="J104" s="2"/>
    </row>
    <row r="105" spans="1:10" x14ac:dyDescent="0.2">
      <c r="A105" s="23" t="s">
        <v>159</v>
      </c>
      <c r="B105" s="50">
        <v>10000</v>
      </c>
      <c r="F105" s="1"/>
      <c r="H105" s="2"/>
      <c r="I105" s="25"/>
      <c r="J105" s="2"/>
    </row>
    <row r="106" spans="1:10" x14ac:dyDescent="0.2">
      <c r="A106" s="23" t="s">
        <v>160</v>
      </c>
      <c r="B106" s="50">
        <v>5000</v>
      </c>
      <c r="F106" s="1"/>
      <c r="H106" s="2"/>
      <c r="I106" s="25"/>
    </row>
    <row r="107" spans="1:10" x14ac:dyDescent="0.2">
      <c r="A107" s="23" t="s">
        <v>161</v>
      </c>
      <c r="B107" s="50">
        <v>5000</v>
      </c>
      <c r="F107" s="1"/>
      <c r="H107" s="2"/>
      <c r="I107" s="25"/>
      <c r="J107" s="2"/>
    </row>
    <row r="108" spans="1:10" x14ac:dyDescent="0.2">
      <c r="A108" s="55" t="s">
        <v>163</v>
      </c>
      <c r="C108" s="4">
        <v>20000</v>
      </c>
      <c r="F108" s="1"/>
      <c r="H108" s="2"/>
      <c r="I108" s="25"/>
      <c r="J108" s="2"/>
    </row>
    <row r="109" spans="1:10" x14ac:dyDescent="0.2">
      <c r="A109" s="55"/>
      <c r="C109" s="4"/>
      <c r="F109" s="1"/>
      <c r="H109" s="2"/>
      <c r="I109" s="25"/>
      <c r="J109" s="2"/>
    </row>
    <row r="110" spans="1:10" x14ac:dyDescent="0.2">
      <c r="A110" s="55"/>
      <c r="C110" s="4"/>
      <c r="F110" s="1"/>
      <c r="H110" s="2"/>
      <c r="I110" s="25"/>
      <c r="J110" s="2"/>
    </row>
    <row r="111" spans="1:10" x14ac:dyDescent="0.2">
      <c r="A111" s="1"/>
      <c r="F111" s="1"/>
      <c r="H111" s="2"/>
      <c r="I111" s="25"/>
      <c r="J111" s="2"/>
    </row>
    <row r="112" spans="1:10" x14ac:dyDescent="0.2">
      <c r="A112" s="55" t="s">
        <v>3</v>
      </c>
      <c r="F112" s="1"/>
      <c r="H112" s="2"/>
      <c r="I112" s="25"/>
      <c r="J112" s="2"/>
    </row>
    <row r="113" spans="1:10" x14ac:dyDescent="0.2">
      <c r="A113" s="23" t="s">
        <v>164</v>
      </c>
      <c r="B113" s="50">
        <v>1500</v>
      </c>
      <c r="F113" s="1"/>
      <c r="H113" s="2"/>
      <c r="I113" s="25"/>
      <c r="J113" s="2"/>
    </row>
    <row r="114" spans="1:10" x14ac:dyDescent="0.2">
      <c r="A114" s="23" t="s">
        <v>165</v>
      </c>
      <c r="B114" s="50">
        <v>2600</v>
      </c>
      <c r="F114" s="1"/>
      <c r="H114" s="2"/>
      <c r="I114" s="25"/>
      <c r="J114" s="2"/>
    </row>
    <row r="115" spans="1:10" x14ac:dyDescent="0.2">
      <c r="A115" s="23" t="s">
        <v>169</v>
      </c>
      <c r="B115" s="50">
        <v>400</v>
      </c>
      <c r="F115" s="1"/>
      <c r="H115" s="2"/>
      <c r="I115" s="25"/>
      <c r="J115" s="2"/>
    </row>
    <row r="116" spans="1:10" x14ac:dyDescent="0.2">
      <c r="A116" s="23" t="s">
        <v>36</v>
      </c>
      <c r="B116" s="50">
        <v>3000</v>
      </c>
      <c r="F116" s="1"/>
      <c r="H116" s="2"/>
      <c r="I116" s="25"/>
      <c r="J116" s="2"/>
    </row>
    <row r="117" spans="1:10" x14ac:dyDescent="0.2">
      <c r="A117" s="23" t="s">
        <v>173</v>
      </c>
      <c r="B117" s="50">
        <v>5000</v>
      </c>
      <c r="F117" s="1"/>
      <c r="H117" s="2"/>
      <c r="I117" s="25"/>
      <c r="J117" s="2"/>
    </row>
    <row r="118" spans="1:10" x14ac:dyDescent="0.2">
      <c r="A118" s="23" t="s">
        <v>170</v>
      </c>
      <c r="B118" s="50">
        <v>1000</v>
      </c>
      <c r="F118" s="1"/>
      <c r="H118" s="2"/>
      <c r="I118" s="25"/>
      <c r="J118" s="2"/>
    </row>
    <row r="119" spans="1:10" x14ac:dyDescent="0.2">
      <c r="A119" s="23" t="s">
        <v>230</v>
      </c>
      <c r="B119" s="50">
        <v>8000</v>
      </c>
      <c r="F119" s="1"/>
      <c r="H119" s="2"/>
      <c r="I119" s="25"/>
    </row>
    <row r="120" spans="1:10" x14ac:dyDescent="0.2">
      <c r="A120" s="23" t="s">
        <v>171</v>
      </c>
      <c r="B120" s="50">
        <v>5000</v>
      </c>
      <c r="F120" s="1"/>
      <c r="H120" s="2"/>
      <c r="I120" s="25"/>
    </row>
    <row r="121" spans="1:10" x14ac:dyDescent="0.2">
      <c r="A121" s="23" t="s">
        <v>237</v>
      </c>
      <c r="B121" s="50">
        <v>1750</v>
      </c>
      <c r="F121" s="1"/>
      <c r="H121" s="2"/>
      <c r="I121" s="25"/>
    </row>
    <row r="122" spans="1:10" x14ac:dyDescent="0.2">
      <c r="A122" s="23" t="s">
        <v>238</v>
      </c>
      <c r="B122" s="50">
        <v>1750</v>
      </c>
      <c r="F122" s="1"/>
      <c r="H122" s="2"/>
      <c r="I122" s="25"/>
    </row>
    <row r="123" spans="1:10" x14ac:dyDescent="0.2">
      <c r="A123" s="23" t="s">
        <v>239</v>
      </c>
      <c r="B123" s="50">
        <v>1750</v>
      </c>
      <c r="F123" s="1"/>
      <c r="H123" s="2"/>
      <c r="I123" s="25"/>
    </row>
    <row r="124" spans="1:10" x14ac:dyDescent="0.2">
      <c r="A124" s="23" t="s">
        <v>239</v>
      </c>
      <c r="B124" s="50">
        <v>1750</v>
      </c>
      <c r="F124" s="1"/>
      <c r="H124" s="2"/>
      <c r="I124" s="25"/>
    </row>
    <row r="125" spans="1:10" x14ac:dyDescent="0.2">
      <c r="A125" s="23" t="s">
        <v>240</v>
      </c>
      <c r="B125" s="50">
        <v>1750</v>
      </c>
      <c r="F125" s="1"/>
      <c r="H125" s="2"/>
      <c r="I125" s="25"/>
    </row>
    <row r="126" spans="1:10" x14ac:dyDescent="0.2">
      <c r="A126" s="23" t="s">
        <v>241</v>
      </c>
      <c r="B126" s="50">
        <v>1750</v>
      </c>
      <c r="F126" s="1"/>
      <c r="H126" s="2"/>
      <c r="I126" s="25"/>
    </row>
    <row r="127" spans="1:10" x14ac:dyDescent="0.2">
      <c r="A127" s="23" t="s">
        <v>240</v>
      </c>
      <c r="B127" s="50">
        <v>1750</v>
      </c>
      <c r="F127" s="1"/>
      <c r="H127" s="2"/>
      <c r="I127" s="25"/>
    </row>
    <row r="128" spans="1:10" x14ac:dyDescent="0.2">
      <c r="A128" s="23" t="s">
        <v>240</v>
      </c>
      <c r="B128" s="50">
        <v>1750</v>
      </c>
      <c r="F128" s="1"/>
      <c r="H128" s="2"/>
      <c r="I128" s="25"/>
    </row>
    <row r="129" spans="1:11" x14ac:dyDescent="0.2">
      <c r="A129" s="23" t="s">
        <v>242</v>
      </c>
      <c r="B129" s="50">
        <v>0</v>
      </c>
      <c r="F129" s="1"/>
      <c r="H129" s="2"/>
      <c r="I129" s="25"/>
    </row>
    <row r="130" spans="1:11" x14ac:dyDescent="0.2">
      <c r="A130" s="23" t="s">
        <v>172</v>
      </c>
      <c r="B130" s="50">
        <v>7500</v>
      </c>
      <c r="F130" s="1"/>
      <c r="H130" s="2"/>
      <c r="I130" s="25"/>
    </row>
    <row r="131" spans="1:11" x14ac:dyDescent="0.2">
      <c r="A131" s="55" t="s">
        <v>163</v>
      </c>
      <c r="C131" s="4">
        <v>48000</v>
      </c>
      <c r="F131" s="1"/>
      <c r="H131" s="2"/>
      <c r="I131" s="25"/>
      <c r="J131" s="2"/>
    </row>
    <row r="132" spans="1:11" x14ac:dyDescent="0.2">
      <c r="A132" s="23"/>
      <c r="B132" s="51"/>
      <c r="F132" s="23"/>
      <c r="G132" s="24"/>
      <c r="H132" s="2"/>
      <c r="I132" s="25"/>
      <c r="J132" s="2"/>
    </row>
    <row r="133" spans="1:11" x14ac:dyDescent="0.2">
      <c r="A133" s="55" t="s">
        <v>24</v>
      </c>
      <c r="F133" s="1"/>
      <c r="H133" s="2"/>
      <c r="I133" s="25"/>
      <c r="J133" s="2"/>
    </row>
    <row r="134" spans="1:11" x14ac:dyDescent="0.2">
      <c r="A134" s="23" t="s">
        <v>176</v>
      </c>
      <c r="B134" s="51">
        <v>2000</v>
      </c>
      <c r="F134" s="23"/>
      <c r="G134" s="24"/>
      <c r="H134" s="2"/>
      <c r="I134" s="25"/>
    </row>
    <row r="135" spans="1:11" x14ac:dyDescent="0.2">
      <c r="A135" s="23" t="s">
        <v>174</v>
      </c>
      <c r="B135" s="50">
        <v>200</v>
      </c>
      <c r="F135" s="1"/>
      <c r="H135" s="2"/>
      <c r="I135" s="25"/>
      <c r="J135" s="2"/>
    </row>
    <row r="136" spans="1:11" x14ac:dyDescent="0.2">
      <c r="A136" s="23" t="s">
        <v>177</v>
      </c>
      <c r="B136" s="51">
        <v>2000</v>
      </c>
      <c r="F136" s="23"/>
      <c r="G136" s="24"/>
      <c r="H136" s="2"/>
      <c r="I136" s="25"/>
      <c r="J136" s="2"/>
    </row>
    <row r="137" spans="1:11" x14ac:dyDescent="0.2">
      <c r="A137" s="23" t="s">
        <v>244</v>
      </c>
      <c r="B137" s="50">
        <v>1250</v>
      </c>
      <c r="F137" s="1"/>
      <c r="H137" s="2"/>
      <c r="I137" s="25"/>
      <c r="J137" s="2"/>
    </row>
    <row r="138" spans="1:11" x14ac:dyDescent="0.2">
      <c r="A138" s="23" t="s">
        <v>178</v>
      </c>
      <c r="B138" s="50">
        <v>400</v>
      </c>
      <c r="F138" s="1"/>
      <c r="H138" s="2"/>
      <c r="I138" s="25"/>
      <c r="J138" s="2"/>
    </row>
    <row r="139" spans="1:11" x14ac:dyDescent="0.2">
      <c r="A139" s="23" t="s">
        <v>175</v>
      </c>
      <c r="B139" s="50">
        <v>672</v>
      </c>
      <c r="F139" s="1"/>
      <c r="H139" s="2"/>
      <c r="I139" s="25"/>
    </row>
    <row r="140" spans="1:11" x14ac:dyDescent="0.2">
      <c r="A140" s="55" t="s">
        <v>163</v>
      </c>
      <c r="C140" s="4">
        <v>6522</v>
      </c>
      <c r="F140" s="1"/>
      <c r="H140" s="7"/>
      <c r="I140" s="25"/>
      <c r="J140" s="9"/>
      <c r="K140" s="36"/>
    </row>
    <row r="141" spans="1:11" x14ac:dyDescent="0.2">
      <c r="A141" s="55"/>
      <c r="C141" s="4"/>
      <c r="F141" s="1"/>
      <c r="H141" s="7"/>
      <c r="I141" s="25"/>
      <c r="J141" s="9"/>
      <c r="K141" s="36"/>
    </row>
    <row r="142" spans="1:11" x14ac:dyDescent="0.2">
      <c r="A142" s="1"/>
      <c r="F142" s="1"/>
      <c r="H142" s="37"/>
      <c r="I142" s="26"/>
      <c r="J142" s="8"/>
      <c r="K142" s="36"/>
    </row>
    <row r="143" spans="1:11" x14ac:dyDescent="0.2">
      <c r="A143" s="55" t="s">
        <v>22</v>
      </c>
      <c r="F143" s="1"/>
      <c r="H143" s="37"/>
      <c r="I143" s="26"/>
      <c r="J143" s="8"/>
      <c r="K143" s="36"/>
    </row>
    <row r="144" spans="1:11" x14ac:dyDescent="0.2">
      <c r="A144" s="23" t="s">
        <v>251</v>
      </c>
      <c r="B144" s="51">
        <v>960</v>
      </c>
      <c r="F144" s="1"/>
      <c r="H144" s="37"/>
      <c r="I144" s="26"/>
      <c r="J144" s="8"/>
      <c r="K144" s="36"/>
    </row>
    <row r="145" spans="1:11" x14ac:dyDescent="0.2">
      <c r="A145" s="23" t="s">
        <v>174</v>
      </c>
      <c r="B145" s="50">
        <v>200</v>
      </c>
      <c r="F145" s="1"/>
      <c r="H145" s="37"/>
      <c r="I145" s="26"/>
      <c r="J145" s="8"/>
      <c r="K145" s="36"/>
    </row>
    <row r="146" spans="1:11" ht="38.25" x14ac:dyDescent="0.2">
      <c r="A146" s="65" t="s">
        <v>252</v>
      </c>
      <c r="B146">
        <v>800</v>
      </c>
      <c r="C146"/>
      <c r="D146"/>
      <c r="K146" s="36"/>
    </row>
    <row r="147" spans="1:11" x14ac:dyDescent="0.2">
      <c r="A147" s="55" t="s">
        <v>163</v>
      </c>
      <c r="C147" s="4">
        <v>1960</v>
      </c>
      <c r="F147" s="1"/>
      <c r="H147" s="37"/>
      <c r="I147" s="26"/>
      <c r="J147" s="8"/>
      <c r="K147" s="36"/>
    </row>
    <row r="148" spans="1:11" x14ac:dyDescent="0.2">
      <c r="A148" s="1"/>
      <c r="C148" s="7"/>
      <c r="D148" s="28"/>
      <c r="E148" s="9"/>
      <c r="F148" s="46"/>
      <c r="G148" s="9"/>
      <c r="H148" s="7"/>
      <c r="I148" s="28"/>
      <c r="J148" s="9"/>
      <c r="K148" s="36"/>
    </row>
    <row r="149" spans="1:11" x14ac:dyDescent="0.2">
      <c r="A149" s="68"/>
      <c r="B149" s="68"/>
      <c r="C149" s="8"/>
      <c r="D149" s="39"/>
      <c r="E149" s="9"/>
      <c r="F149" s="71"/>
      <c r="G149" s="71"/>
      <c r="H149" s="7"/>
      <c r="I149" s="28"/>
      <c r="J149" s="9"/>
      <c r="K149" s="36"/>
    </row>
    <row r="150" spans="1:11" x14ac:dyDescent="0.2">
      <c r="A150" s="3" t="s">
        <v>17</v>
      </c>
      <c r="C150" s="7"/>
      <c r="D150" s="28"/>
      <c r="E150" s="9"/>
      <c r="F150" s="9"/>
      <c r="G150" s="9"/>
      <c r="H150" s="7"/>
      <c r="I150" s="28"/>
      <c r="J150" s="9"/>
      <c r="K150" s="36"/>
    </row>
    <row r="151" spans="1:11" x14ac:dyDescent="0.2">
      <c r="A151" s="70" t="s">
        <v>180</v>
      </c>
      <c r="B151" s="67"/>
      <c r="C151" s="7"/>
      <c r="D151" s="28"/>
      <c r="E151" s="9"/>
      <c r="F151" s="72"/>
      <c r="G151" s="72"/>
      <c r="H151" s="7"/>
      <c r="I151" s="28"/>
      <c r="J151" s="9"/>
      <c r="K151" s="36"/>
    </row>
    <row r="152" spans="1:11" x14ac:dyDescent="0.2">
      <c r="A152" s="23" t="s">
        <v>246</v>
      </c>
      <c r="B152" s="50">
        <v>1000</v>
      </c>
      <c r="C152" s="7"/>
      <c r="D152" s="28"/>
      <c r="E152" s="9"/>
      <c r="F152" s="46"/>
      <c r="G152" s="9"/>
      <c r="H152" s="7"/>
      <c r="I152" s="28"/>
      <c r="J152" s="9"/>
      <c r="K152" s="36"/>
    </row>
    <row r="153" spans="1:11" s="9" customFormat="1" x14ac:dyDescent="0.2">
      <c r="A153" s="47" t="s">
        <v>245</v>
      </c>
      <c r="B153" s="52">
        <v>1000</v>
      </c>
      <c r="C153" s="7"/>
      <c r="D153" s="28"/>
      <c r="F153" s="1"/>
      <c r="G153" s="24"/>
      <c r="H153" s="2"/>
      <c r="I153" s="25"/>
      <c r="K153" s="36"/>
    </row>
    <row r="154" spans="1:11" s="9" customFormat="1" x14ac:dyDescent="0.2">
      <c r="A154" s="56" t="s">
        <v>181</v>
      </c>
      <c r="B154" s="52"/>
      <c r="C154" s="7"/>
      <c r="D154" s="28"/>
      <c r="F154"/>
      <c r="G154"/>
      <c r="H154" s="2"/>
      <c r="I154" s="25"/>
      <c r="K154" s="36"/>
    </row>
    <row r="155" spans="1:11" s="9" customFormat="1" x14ac:dyDescent="0.2">
      <c r="A155" s="56" t="s">
        <v>182</v>
      </c>
      <c r="B155" s="52">
        <v>2000</v>
      </c>
      <c r="C155" s="7"/>
      <c r="D155" s="28"/>
      <c r="F155" s="68"/>
      <c r="G155" s="68"/>
      <c r="H155" s="8"/>
      <c r="I155" s="39"/>
      <c r="K155" s="36"/>
    </row>
    <row r="156" spans="1:11" s="9" customFormat="1" x14ac:dyDescent="0.2">
      <c r="A156" s="57" t="s">
        <v>183</v>
      </c>
      <c r="B156" s="53">
        <v>1000</v>
      </c>
      <c r="C156" s="7"/>
      <c r="D156" s="28"/>
      <c r="K156" s="36"/>
    </row>
    <row r="157" spans="1:11" s="9" customFormat="1" x14ac:dyDescent="0.2">
      <c r="A157" s="57"/>
      <c r="B157" s="53"/>
      <c r="C157" s="7"/>
      <c r="D157" s="28"/>
      <c r="K157" s="36"/>
    </row>
    <row r="158" spans="1:11" s="9" customFormat="1" x14ac:dyDescent="0.2">
      <c r="A158" s="57" t="s">
        <v>248</v>
      </c>
      <c r="B158" s="53"/>
      <c r="C158" s="7"/>
      <c r="D158" s="28"/>
      <c r="K158" s="36"/>
    </row>
    <row r="159" spans="1:11" s="9" customFormat="1" x14ac:dyDescent="0.2">
      <c r="A159" s="57" t="s">
        <v>247</v>
      </c>
      <c r="B159" s="53">
        <v>2000</v>
      </c>
      <c r="C159" s="7"/>
      <c r="D159" s="28"/>
      <c r="K159" s="36"/>
    </row>
    <row r="160" spans="1:11" x14ac:dyDescent="0.2">
      <c r="A160" s="55" t="s">
        <v>163</v>
      </c>
      <c r="B160" s="53"/>
      <c r="C160" s="4">
        <v>7000</v>
      </c>
    </row>
    <row r="161" spans="1:12" x14ac:dyDescent="0.2">
      <c r="B161" s="53"/>
    </row>
    <row r="162" spans="1:12" x14ac:dyDescent="0.2">
      <c r="B162" s="53"/>
    </row>
    <row r="163" spans="1:12" x14ac:dyDescent="0.2">
      <c r="A163" s="1"/>
    </row>
    <row r="164" spans="1:12" x14ac:dyDescent="0.2">
      <c r="A164" s="55" t="s">
        <v>59</v>
      </c>
    </row>
    <row r="165" spans="1:12" x14ac:dyDescent="0.2">
      <c r="A165" s="24" t="s">
        <v>184</v>
      </c>
      <c r="B165" s="50">
        <v>2000</v>
      </c>
    </row>
    <row r="166" spans="1:12" s="31" customFormat="1" ht="15.75" x14ac:dyDescent="0.25">
      <c r="A166" s="23" t="s">
        <v>185</v>
      </c>
      <c r="B166" s="50">
        <v>500</v>
      </c>
      <c r="C166" s="58"/>
      <c r="D166" s="58"/>
      <c r="E166" s="58"/>
      <c r="F166" s="58"/>
      <c r="G166" s="58"/>
      <c r="H166" s="58"/>
      <c r="I166" s="58"/>
      <c r="J166" s="58"/>
      <c r="K166" s="58"/>
      <c r="L166" s="58"/>
    </row>
    <row r="167" spans="1:12" x14ac:dyDescent="0.2">
      <c r="A167" s="23" t="s">
        <v>245</v>
      </c>
      <c r="B167" s="50">
        <v>1000</v>
      </c>
    </row>
    <row r="168" spans="1:12" x14ac:dyDescent="0.2">
      <c r="A168" s="55" t="s">
        <v>163</v>
      </c>
      <c r="C168" s="4">
        <v>3500</v>
      </c>
    </row>
    <row r="183" spans="1:2" x14ac:dyDescent="0.2">
      <c r="A183" s="3" t="s">
        <v>10</v>
      </c>
    </row>
    <row r="184" spans="1:2" x14ac:dyDescent="0.2">
      <c r="A184" s="24" t="s">
        <v>249</v>
      </c>
    </row>
    <row r="185" spans="1:2" ht="63.75" x14ac:dyDescent="0.2">
      <c r="A185" s="59" t="s">
        <v>250</v>
      </c>
    </row>
    <row r="187" spans="1:2" ht="63.75" x14ac:dyDescent="0.2">
      <c r="A187" s="59" t="s">
        <v>191</v>
      </c>
    </row>
    <row r="189" spans="1:2" x14ac:dyDescent="0.2">
      <c r="A189" s="24" t="s">
        <v>186</v>
      </c>
      <c r="B189" s="50">
        <v>2500</v>
      </c>
    </row>
    <row r="190" spans="1:2" x14ac:dyDescent="0.2">
      <c r="A190" s="24" t="s">
        <v>187</v>
      </c>
      <c r="B190" s="50">
        <v>2000</v>
      </c>
    </row>
    <row r="191" spans="1:2" x14ac:dyDescent="0.2">
      <c r="A191" s="24" t="s">
        <v>188</v>
      </c>
      <c r="B191" s="50">
        <v>4000</v>
      </c>
    </row>
    <row r="192" spans="1:2" x14ac:dyDescent="0.2">
      <c r="A192" s="24" t="s">
        <v>189</v>
      </c>
      <c r="B192" s="50">
        <v>6000</v>
      </c>
    </row>
    <row r="193" spans="1:3" x14ac:dyDescent="0.2">
      <c r="A193" s="24" t="s">
        <v>190</v>
      </c>
      <c r="B193" s="50">
        <v>2500</v>
      </c>
    </row>
    <row r="194" spans="1:3" x14ac:dyDescent="0.2">
      <c r="A194" s="24" t="s">
        <v>192</v>
      </c>
      <c r="B194" s="50">
        <v>2500</v>
      </c>
    </row>
    <row r="195" spans="1:3" x14ac:dyDescent="0.2">
      <c r="A195" s="24" t="s">
        <v>193</v>
      </c>
      <c r="B195" s="50">
        <v>250</v>
      </c>
    </row>
    <row r="196" spans="1:3" x14ac:dyDescent="0.2">
      <c r="A196" s="55" t="s">
        <v>163</v>
      </c>
      <c r="C196" s="4">
        <v>19750</v>
      </c>
    </row>
    <row r="200" spans="1:3" x14ac:dyDescent="0.2">
      <c r="A200" s="3" t="s">
        <v>194</v>
      </c>
    </row>
    <row r="201" spans="1:3" x14ac:dyDescent="0.2">
      <c r="A201" s="24" t="s">
        <v>195</v>
      </c>
    </row>
    <row r="202" spans="1:3" x14ac:dyDescent="0.2">
      <c r="A202" s="24" t="s">
        <v>204</v>
      </c>
      <c r="B202" s="50">
        <v>1250</v>
      </c>
    </row>
    <row r="203" spans="1:3" x14ac:dyDescent="0.2">
      <c r="A203" s="24" t="s">
        <v>205</v>
      </c>
      <c r="B203" s="50">
        <v>500</v>
      </c>
    </row>
    <row r="204" spans="1:3" x14ac:dyDescent="0.2">
      <c r="A204" s="24" t="s">
        <v>206</v>
      </c>
      <c r="B204" s="50">
        <v>500</v>
      </c>
    </row>
    <row r="205" spans="1:3" x14ac:dyDescent="0.2">
      <c r="A205" s="24" t="s">
        <v>207</v>
      </c>
      <c r="B205" s="50">
        <v>1250</v>
      </c>
    </row>
    <row r="206" spans="1:3" x14ac:dyDescent="0.2">
      <c r="A206" s="24" t="s">
        <v>208</v>
      </c>
      <c r="B206" s="50">
        <v>2750</v>
      </c>
    </row>
    <row r="207" spans="1:3" x14ac:dyDescent="0.2">
      <c r="A207" s="24" t="s">
        <v>196</v>
      </c>
    </row>
    <row r="209" spans="1:3" x14ac:dyDescent="0.2">
      <c r="A209" s="24" t="s">
        <v>197</v>
      </c>
    </row>
    <row r="210" spans="1:3" x14ac:dyDescent="0.2">
      <c r="A210" s="24" t="s">
        <v>201</v>
      </c>
      <c r="B210" s="50">
        <v>3100</v>
      </c>
    </row>
    <row r="212" spans="1:3" x14ac:dyDescent="0.2">
      <c r="A212" s="24" t="s">
        <v>198</v>
      </c>
    </row>
    <row r="213" spans="1:3" x14ac:dyDescent="0.2">
      <c r="A213" s="24" t="s">
        <v>199</v>
      </c>
    </row>
    <row r="215" spans="1:3" x14ac:dyDescent="0.2">
      <c r="A215" s="24" t="s">
        <v>200</v>
      </c>
    </row>
    <row r="216" spans="1:3" x14ac:dyDescent="0.2">
      <c r="A216" s="24" t="s">
        <v>202</v>
      </c>
      <c r="B216" s="50">
        <v>3000</v>
      </c>
    </row>
    <row r="217" spans="1:3" x14ac:dyDescent="0.2">
      <c r="A217" s="24" t="s">
        <v>203</v>
      </c>
      <c r="B217" s="50">
        <v>9350</v>
      </c>
    </row>
    <row r="218" spans="1:3" x14ac:dyDescent="0.2">
      <c r="A218" s="55" t="s">
        <v>163</v>
      </c>
      <c r="C218" s="4">
        <v>12350</v>
      </c>
    </row>
    <row r="229" spans="1:2" x14ac:dyDescent="0.2">
      <c r="A229" s="3" t="s">
        <v>209</v>
      </c>
    </row>
    <row r="230" spans="1:2" x14ac:dyDescent="0.2">
      <c r="A230" s="24" t="s">
        <v>210</v>
      </c>
    </row>
    <row r="231" spans="1:2" x14ac:dyDescent="0.2">
      <c r="A231" s="24" t="s">
        <v>234</v>
      </c>
    </row>
    <row r="232" spans="1:2" x14ac:dyDescent="0.2">
      <c r="A232" s="24" t="s">
        <v>236</v>
      </c>
    </row>
    <row r="233" spans="1:2" x14ac:dyDescent="0.2">
      <c r="A233" s="24" t="s">
        <v>235</v>
      </c>
    </row>
    <row r="234" spans="1:2" x14ac:dyDescent="0.2">
      <c r="A234" s="24" t="s">
        <v>211</v>
      </c>
    </row>
    <row r="236" spans="1:2" x14ac:dyDescent="0.2">
      <c r="A236" s="24" t="s">
        <v>231</v>
      </c>
      <c r="B236" s="50">
        <v>5600</v>
      </c>
    </row>
    <row r="237" spans="1:2" x14ac:dyDescent="0.2">
      <c r="A237" s="24" t="s">
        <v>232</v>
      </c>
      <c r="B237" s="50">
        <v>4800</v>
      </c>
    </row>
    <row r="238" spans="1:2" ht="38.25" x14ac:dyDescent="0.2">
      <c r="A238" s="59" t="s">
        <v>233</v>
      </c>
      <c r="B238" s="50">
        <v>5000</v>
      </c>
    </row>
    <row r="239" spans="1:2" x14ac:dyDescent="0.2">
      <c r="A239" s="24" t="s">
        <v>212</v>
      </c>
      <c r="B239" s="50">
        <v>1320</v>
      </c>
    </row>
    <row r="240" spans="1:2" x14ac:dyDescent="0.2">
      <c r="A240" s="24" t="s">
        <v>253</v>
      </c>
    </row>
    <row r="241" spans="1:3" x14ac:dyDescent="0.2">
      <c r="A241" s="55" t="s">
        <v>163</v>
      </c>
      <c r="C241" s="4">
        <v>16720</v>
      </c>
    </row>
    <row r="245" spans="1:3" x14ac:dyDescent="0.2">
      <c r="A245" s="3" t="s">
        <v>26</v>
      </c>
    </row>
    <row r="246" spans="1:3" x14ac:dyDescent="0.2">
      <c r="A246" s="24" t="s">
        <v>213</v>
      </c>
    </row>
    <row r="247" spans="1:3" ht="25.5" x14ac:dyDescent="0.2">
      <c r="A247" s="59" t="s">
        <v>216</v>
      </c>
      <c r="B247" s="50">
        <v>12500</v>
      </c>
    </row>
    <row r="248" spans="1:3" ht="25.5" x14ac:dyDescent="0.2">
      <c r="A248" s="59" t="s">
        <v>214</v>
      </c>
      <c r="B248" s="50">
        <v>12800</v>
      </c>
    </row>
    <row r="249" spans="1:3" x14ac:dyDescent="0.2">
      <c r="A249" s="24" t="s">
        <v>215</v>
      </c>
      <c r="B249" s="50">
        <v>1500</v>
      </c>
    </row>
    <row r="250" spans="1:3" x14ac:dyDescent="0.2">
      <c r="A250" s="24" t="s">
        <v>217</v>
      </c>
    </row>
    <row r="251" spans="1:3" x14ac:dyDescent="0.2">
      <c r="A251" s="24" t="s">
        <v>255</v>
      </c>
      <c r="B251" s="50">
        <v>3000</v>
      </c>
    </row>
    <row r="252" spans="1:3" x14ac:dyDescent="0.2">
      <c r="A252" s="24" t="s">
        <v>256</v>
      </c>
      <c r="B252" s="50">
        <v>1000</v>
      </c>
    </row>
    <row r="253" spans="1:3" x14ac:dyDescent="0.2">
      <c r="A253" s="24" t="s">
        <v>218</v>
      </c>
      <c r="B253" s="50">
        <v>600</v>
      </c>
    </row>
    <row r="254" spans="1:3" x14ac:dyDescent="0.2">
      <c r="A254" s="24" t="s">
        <v>219</v>
      </c>
      <c r="B254" s="50">
        <v>800</v>
      </c>
    </row>
    <row r="255" spans="1:3" x14ac:dyDescent="0.2">
      <c r="A255" s="24" t="s">
        <v>220</v>
      </c>
      <c r="B255" s="50">
        <v>3500</v>
      </c>
    </row>
    <row r="256" spans="1:3" x14ac:dyDescent="0.2">
      <c r="A256" s="55" t="s">
        <v>163</v>
      </c>
      <c r="C256" s="4">
        <v>35700</v>
      </c>
    </row>
    <row r="260" spans="1:3" x14ac:dyDescent="0.2">
      <c r="A260" s="3" t="s">
        <v>53</v>
      </c>
    </row>
    <row r="261" spans="1:3" x14ac:dyDescent="0.2">
      <c r="A261" s="55" t="s">
        <v>163</v>
      </c>
      <c r="C261" s="4">
        <v>2000</v>
      </c>
    </row>
    <row r="264" spans="1:3" x14ac:dyDescent="0.2">
      <c r="A264" s="3" t="s">
        <v>227</v>
      </c>
    </row>
    <row r="265" spans="1:3" x14ac:dyDescent="0.2">
      <c r="A265" s="55" t="s">
        <v>163</v>
      </c>
      <c r="C265" s="4">
        <v>2000</v>
      </c>
    </row>
    <row r="267" spans="1:3" x14ac:dyDescent="0.2">
      <c r="A267" s="67" t="s">
        <v>228</v>
      </c>
      <c r="B267" s="67"/>
    </row>
    <row r="268" spans="1:3" x14ac:dyDescent="0.2">
      <c r="A268" s="66" t="s">
        <v>260</v>
      </c>
      <c r="B268" s="66"/>
    </row>
    <row r="269" spans="1:3" x14ac:dyDescent="0.2">
      <c r="A269" s="24" t="s">
        <v>229</v>
      </c>
      <c r="B269" s="51">
        <v>1000</v>
      </c>
    </row>
    <row r="270" spans="1:3" x14ac:dyDescent="0.2">
      <c r="A270" s="24"/>
      <c r="B270" s="51"/>
    </row>
    <row r="271" spans="1:3" x14ac:dyDescent="0.2">
      <c r="A271" s="66" t="s">
        <v>258</v>
      </c>
      <c r="B271" s="63"/>
    </row>
    <row r="272" spans="1:3" x14ac:dyDescent="0.2">
      <c r="A272" s="24" t="s">
        <v>229</v>
      </c>
      <c r="B272" s="51">
        <v>1000</v>
      </c>
    </row>
    <row r="273" spans="1:3" x14ac:dyDescent="0.2">
      <c r="A273" s="24"/>
      <c r="B273" s="51"/>
    </row>
    <row r="274" spans="1:3" x14ac:dyDescent="0.2">
      <c r="A274" s="66" t="s">
        <v>257</v>
      </c>
      <c r="B274" s="63"/>
    </row>
    <row r="275" spans="1:3" x14ac:dyDescent="0.2">
      <c r="A275" s="24" t="s">
        <v>229</v>
      </c>
      <c r="B275" s="51">
        <v>1000</v>
      </c>
      <c r="C275" s="4"/>
    </row>
    <row r="276" spans="1:3" x14ac:dyDescent="0.2">
      <c r="A276" s="24"/>
      <c r="B276" s="51"/>
      <c r="C276" s="4"/>
    </row>
    <row r="277" spans="1:3" x14ac:dyDescent="0.2">
      <c r="A277" s="66" t="s">
        <v>266</v>
      </c>
      <c r="B277" s="51"/>
      <c r="C277" s="4"/>
    </row>
    <row r="278" spans="1:3" x14ac:dyDescent="0.2">
      <c r="A278" s="24" t="s">
        <v>229</v>
      </c>
      <c r="B278" s="51">
        <v>1000</v>
      </c>
      <c r="C278" s="4"/>
    </row>
    <row r="279" spans="1:3" x14ac:dyDescent="0.2">
      <c r="A279" s="24"/>
      <c r="B279" s="51"/>
      <c r="C279" s="4"/>
    </row>
    <row r="280" spans="1:3" x14ac:dyDescent="0.2">
      <c r="A280" s="66" t="s">
        <v>263</v>
      </c>
      <c r="B280" s="66"/>
    </row>
    <row r="281" spans="1:3" x14ac:dyDescent="0.2">
      <c r="A281" s="24" t="s">
        <v>229</v>
      </c>
      <c r="B281" s="64">
        <v>500</v>
      </c>
    </row>
    <row r="282" spans="1:3" x14ac:dyDescent="0.2">
      <c r="A282" s="24"/>
      <c r="B282" s="64"/>
    </row>
    <row r="283" spans="1:3" x14ac:dyDescent="0.2">
      <c r="A283" s="66" t="s">
        <v>267</v>
      </c>
      <c r="B283" s="64"/>
    </row>
    <row r="284" spans="1:3" x14ac:dyDescent="0.2">
      <c r="A284" s="24" t="s">
        <v>229</v>
      </c>
      <c r="B284" s="64">
        <v>2400</v>
      </c>
    </row>
    <row r="285" spans="1:3" x14ac:dyDescent="0.2">
      <c r="A285" s="24"/>
      <c r="B285" s="64"/>
    </row>
    <row r="286" spans="1:3" x14ac:dyDescent="0.2">
      <c r="A286" s="66" t="s">
        <v>262</v>
      </c>
      <c r="B286" s="66"/>
    </row>
    <row r="287" spans="1:3" x14ac:dyDescent="0.2">
      <c r="A287" s="24" t="s">
        <v>229</v>
      </c>
      <c r="B287" s="51">
        <v>7500</v>
      </c>
    </row>
    <row r="288" spans="1:3" x14ac:dyDescent="0.2">
      <c r="A288" s="24" t="s">
        <v>270</v>
      </c>
      <c r="B288" s="64">
        <v>4534</v>
      </c>
    </row>
    <row r="289" spans="1:2" x14ac:dyDescent="0.2">
      <c r="A289" s="24"/>
      <c r="B289" s="64"/>
    </row>
    <row r="290" spans="1:2" x14ac:dyDescent="0.2">
      <c r="A290" s="66" t="s">
        <v>261</v>
      </c>
      <c r="B290" s="66"/>
    </row>
    <row r="291" spans="1:2" x14ac:dyDescent="0.2">
      <c r="A291" s="24" t="s">
        <v>229</v>
      </c>
      <c r="B291" s="51">
        <v>1000</v>
      </c>
    </row>
    <row r="292" spans="1:2" x14ac:dyDescent="0.2">
      <c r="A292" s="24"/>
      <c r="B292" s="51"/>
    </row>
    <row r="293" spans="1:2" x14ac:dyDescent="0.2">
      <c r="A293" s="66" t="s">
        <v>268</v>
      </c>
      <c r="B293" s="51"/>
    </row>
    <row r="294" spans="1:2" x14ac:dyDescent="0.2">
      <c r="A294" s="24" t="s">
        <v>269</v>
      </c>
      <c r="B294" s="51">
        <v>14460</v>
      </c>
    </row>
    <row r="295" spans="1:2" x14ac:dyDescent="0.2">
      <c r="A295" s="24"/>
      <c r="B295" s="51"/>
    </row>
    <row r="296" spans="1:2" x14ac:dyDescent="0.2">
      <c r="A296" s="66" t="s">
        <v>259</v>
      </c>
      <c r="B296" s="66"/>
    </row>
    <row r="297" spans="1:2" x14ac:dyDescent="0.2">
      <c r="A297" s="24" t="s">
        <v>229</v>
      </c>
      <c r="B297" s="51">
        <v>1000</v>
      </c>
    </row>
    <row r="298" spans="1:2" x14ac:dyDescent="0.2">
      <c r="A298" s="24"/>
      <c r="B298" s="51"/>
    </row>
    <row r="299" spans="1:2" x14ac:dyDescent="0.2">
      <c r="A299" s="66" t="s">
        <v>264</v>
      </c>
      <c r="B299" s="63"/>
    </row>
    <row r="300" spans="1:2" x14ac:dyDescent="0.2">
      <c r="A300" s="24" t="s">
        <v>229</v>
      </c>
      <c r="B300" s="51">
        <v>5750</v>
      </c>
    </row>
    <row r="301" spans="1:2" x14ac:dyDescent="0.2">
      <c r="B301" s="64"/>
    </row>
    <row r="302" spans="1:2" x14ac:dyDescent="0.2">
      <c r="A302" s="66" t="s">
        <v>265</v>
      </c>
      <c r="B302" s="63"/>
    </row>
    <row r="303" spans="1:2" x14ac:dyDescent="0.2">
      <c r="A303" s="24" t="s">
        <v>229</v>
      </c>
      <c r="B303" s="51">
        <v>1500</v>
      </c>
    </row>
    <row r="304" spans="1:2" x14ac:dyDescent="0.2">
      <c r="A304" s="63"/>
      <c r="B304" s="63"/>
    </row>
    <row r="305" spans="1:3" x14ac:dyDescent="0.2">
      <c r="C305" s="4">
        <v>42644</v>
      </c>
    </row>
    <row r="306" spans="1:3" x14ac:dyDescent="0.2">
      <c r="A306" s="24"/>
      <c r="C306" s="4"/>
    </row>
    <row r="307" spans="1:3" x14ac:dyDescent="0.2">
      <c r="A307" s="67" t="s">
        <v>271</v>
      </c>
      <c r="B307" s="67"/>
    </row>
    <row r="308" spans="1:3" x14ac:dyDescent="0.2">
      <c r="A308" s="24" t="s">
        <v>272</v>
      </c>
      <c r="C308" s="4">
        <v>10000</v>
      </c>
    </row>
  </sheetData>
  <mergeCells count="9">
    <mergeCell ref="F149:G149"/>
    <mergeCell ref="F151:G151"/>
    <mergeCell ref="F155:G155"/>
    <mergeCell ref="F1:J1"/>
    <mergeCell ref="A307:B307"/>
    <mergeCell ref="A149:B149"/>
    <mergeCell ref="A1:D1"/>
    <mergeCell ref="A267:B267"/>
    <mergeCell ref="A151:B151"/>
  </mergeCells>
  <phoneticPr fontId="3" type="noConversion"/>
  <pageMargins left="0.78740157480314965" right="0.78740157480314965" top="0.78740157480314965" bottom="0.78740157480314965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D24" sqref="D24"/>
    </sheetView>
  </sheetViews>
  <sheetFormatPr defaultRowHeight="12.75" x14ac:dyDescent="0.2"/>
  <cols>
    <col min="1" max="1" width="24.85546875" customWidth="1"/>
    <col min="2" max="2" width="13.140625" customWidth="1"/>
    <col min="4" max="4" width="25" customWidth="1"/>
    <col min="5" max="5" width="12.7109375" customWidth="1"/>
  </cols>
  <sheetData>
    <row r="1" spans="1:6" ht="18" x14ac:dyDescent="0.25">
      <c r="C1" s="18" t="s">
        <v>273</v>
      </c>
    </row>
    <row r="3" spans="1:6" ht="18" x14ac:dyDescent="0.25">
      <c r="A3" s="18" t="s">
        <v>274</v>
      </c>
    </row>
    <row r="4" spans="1:6" ht="18" x14ac:dyDescent="0.25">
      <c r="A4" s="18"/>
    </row>
    <row r="5" spans="1:6" ht="15.75" x14ac:dyDescent="0.25">
      <c r="A5" s="15" t="s">
        <v>42</v>
      </c>
      <c r="B5" s="19" t="s">
        <v>60</v>
      </c>
      <c r="C5" s="16"/>
      <c r="D5" s="17" t="s">
        <v>45</v>
      </c>
      <c r="E5" s="20" t="s">
        <v>60</v>
      </c>
      <c r="F5" s="16"/>
    </row>
    <row r="6" spans="1:6" x14ac:dyDescent="0.2">
      <c r="A6" t="s">
        <v>73</v>
      </c>
      <c r="B6" s="2">
        <v>347725.41</v>
      </c>
      <c r="D6" s="24" t="s">
        <v>275</v>
      </c>
      <c r="E6" s="2">
        <v>413888.25</v>
      </c>
    </row>
    <row r="7" spans="1:6" x14ac:dyDescent="0.2">
      <c r="A7" s="24" t="s">
        <v>97</v>
      </c>
      <c r="B7" s="2">
        <v>0</v>
      </c>
      <c r="D7" s="6" t="s">
        <v>51</v>
      </c>
      <c r="E7" s="5">
        <v>-66132.84</v>
      </c>
    </row>
    <row r="8" spans="1:6" x14ac:dyDescent="0.2">
      <c r="A8" s="24" t="s">
        <v>99</v>
      </c>
      <c r="B8" s="37">
        <v>30</v>
      </c>
      <c r="D8" s="40" t="s">
        <v>276</v>
      </c>
      <c r="E8" s="2">
        <f>SUM(E6:E7)</f>
        <v>347755.41000000003</v>
      </c>
    </row>
    <row r="9" spans="1:6" x14ac:dyDescent="0.2">
      <c r="A9" s="48" t="s">
        <v>57</v>
      </c>
      <c r="B9" s="38">
        <f>SUM(B6:B8)</f>
        <v>347755.41</v>
      </c>
      <c r="D9" s="24"/>
      <c r="E9" s="2"/>
    </row>
    <row r="10" spans="1:6" x14ac:dyDescent="0.2">
      <c r="A10" s="49"/>
      <c r="B10" s="7"/>
      <c r="D10" s="24"/>
      <c r="E10" s="2"/>
    </row>
    <row r="11" spans="1:6" x14ac:dyDescent="0.2">
      <c r="A11" s="42" t="s">
        <v>98</v>
      </c>
      <c r="B11" s="2">
        <v>0</v>
      </c>
      <c r="E11" s="2"/>
    </row>
    <row r="12" spans="1:6" ht="13.5" thickBot="1" x14ac:dyDescent="0.25">
      <c r="A12" s="13" t="s">
        <v>44</v>
      </c>
      <c r="B12" s="10">
        <f>SUM(B9:B11)</f>
        <v>347755.41</v>
      </c>
      <c r="D12" s="14" t="s">
        <v>48</v>
      </c>
      <c r="E12" s="10">
        <f>SUM(E8:E9)</f>
        <v>347755.41000000003</v>
      </c>
    </row>
    <row r="13" spans="1:6" ht="13.5" thickTop="1" x14ac:dyDescent="0.2">
      <c r="B13" s="2"/>
    </row>
    <row r="19" spans="1:5" ht="15" x14ac:dyDescent="0.2">
      <c r="A19" s="16" t="s">
        <v>277</v>
      </c>
      <c r="B19" s="22"/>
      <c r="C19" s="21"/>
      <c r="D19" s="21"/>
    </row>
    <row r="20" spans="1:5" ht="15" x14ac:dyDescent="0.2">
      <c r="A20" s="21" t="s">
        <v>62</v>
      </c>
      <c r="B20" s="22"/>
      <c r="C20" s="21"/>
      <c r="D20" s="21"/>
    </row>
    <row r="21" spans="1:5" ht="15" x14ac:dyDescent="0.2">
      <c r="A21" s="21"/>
      <c r="B21" s="22"/>
      <c r="C21" s="21"/>
      <c r="D21" s="21"/>
    </row>
    <row r="22" spans="1:5" ht="15" x14ac:dyDescent="0.2">
      <c r="A22" s="21"/>
      <c r="B22" s="22"/>
      <c r="C22" s="21"/>
      <c r="D22" s="21"/>
    </row>
    <row r="23" spans="1:5" ht="15" x14ac:dyDescent="0.2">
      <c r="A23" s="21"/>
      <c r="B23" s="22"/>
      <c r="C23" s="21"/>
      <c r="D23" s="21"/>
    </row>
    <row r="24" spans="1:5" ht="15" x14ac:dyDescent="0.2">
      <c r="A24" s="21" t="s">
        <v>68</v>
      </c>
      <c r="B24" s="22"/>
      <c r="C24" s="21"/>
      <c r="D24" s="21"/>
    </row>
    <row r="25" spans="1:5" ht="15" x14ac:dyDescent="0.2">
      <c r="A25" s="21"/>
      <c r="B25" s="22"/>
      <c r="C25" s="21"/>
      <c r="D25" s="21"/>
    </row>
    <row r="26" spans="1:5" ht="15" x14ac:dyDescent="0.2">
      <c r="A26" s="21"/>
      <c r="B26" s="22"/>
      <c r="C26" s="21"/>
      <c r="D26" s="21"/>
    </row>
    <row r="27" spans="1:5" ht="15" x14ac:dyDescent="0.2">
      <c r="A27" s="21" t="s">
        <v>63</v>
      </c>
      <c r="C27" s="22" t="s">
        <v>64</v>
      </c>
      <c r="D27" s="21"/>
      <c r="E27" s="21"/>
    </row>
    <row r="28" spans="1:5" ht="15" x14ac:dyDescent="0.2">
      <c r="A28" s="21" t="s">
        <v>66</v>
      </c>
      <c r="C28" s="41" t="s">
        <v>100</v>
      </c>
      <c r="D28" s="21"/>
      <c r="E28" s="21"/>
    </row>
    <row r="29" spans="1:5" ht="15" x14ac:dyDescent="0.2">
      <c r="A29" s="21" t="s">
        <v>65</v>
      </c>
      <c r="C29" s="22" t="s">
        <v>65</v>
      </c>
      <c r="D29" s="21"/>
      <c r="E29" s="21"/>
    </row>
  </sheetData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E37" sqref="E37"/>
    </sheetView>
  </sheetViews>
  <sheetFormatPr defaultRowHeight="12.75" x14ac:dyDescent="0.2"/>
  <cols>
    <col min="1" max="1" width="6" bestFit="1" customWidth="1"/>
    <col min="2" max="2" width="30.42578125" customWidth="1"/>
    <col min="3" max="3" width="10.140625" bestFit="1" customWidth="1"/>
    <col min="4" max="4" width="11.42578125" style="2" bestFit="1" customWidth="1"/>
  </cols>
  <sheetData>
    <row r="1" spans="1:5" ht="18" x14ac:dyDescent="0.25">
      <c r="A1" s="69" t="s">
        <v>278</v>
      </c>
      <c r="B1" s="69"/>
      <c r="C1" s="69"/>
      <c r="D1" s="69"/>
      <c r="E1" s="69"/>
    </row>
    <row r="2" spans="1:5" ht="18" x14ac:dyDescent="0.25">
      <c r="A2" s="24" t="s">
        <v>83</v>
      </c>
      <c r="B2" s="18" t="s">
        <v>84</v>
      </c>
      <c r="C2" s="2"/>
      <c r="D2" s="43"/>
    </row>
    <row r="3" spans="1:5" x14ac:dyDescent="0.2">
      <c r="A3" s="67" t="s">
        <v>49</v>
      </c>
      <c r="B3" s="67"/>
      <c r="C3" s="2"/>
      <c r="D3" s="43"/>
    </row>
    <row r="4" spans="1:5" x14ac:dyDescent="0.2">
      <c r="A4" s="1" t="s">
        <v>0</v>
      </c>
      <c r="B4" t="s">
        <v>85</v>
      </c>
      <c r="C4" s="2"/>
      <c r="D4" s="43">
        <v>210033.56</v>
      </c>
    </row>
    <row r="5" spans="1:5" x14ac:dyDescent="0.2">
      <c r="A5" s="1" t="s">
        <v>80</v>
      </c>
      <c r="B5" t="s">
        <v>81</v>
      </c>
      <c r="C5" s="2"/>
      <c r="D5" s="43">
        <v>16234.08</v>
      </c>
    </row>
    <row r="6" spans="1:5" x14ac:dyDescent="0.2">
      <c r="A6" s="1" t="s">
        <v>78</v>
      </c>
      <c r="B6" t="s">
        <v>86</v>
      </c>
      <c r="C6" s="2"/>
      <c r="D6" s="43">
        <v>0</v>
      </c>
    </row>
    <row r="7" spans="1:5" x14ac:dyDescent="0.2">
      <c r="A7" s="68" t="s">
        <v>79</v>
      </c>
      <c r="B7" s="68"/>
      <c r="C7" s="2"/>
      <c r="D7" s="44">
        <f>SUM(D4:D6)</f>
        <v>226267.63999999998</v>
      </c>
      <c r="E7" s="3"/>
    </row>
    <row r="8" spans="1:5" x14ac:dyDescent="0.2">
      <c r="C8" s="2"/>
      <c r="D8" s="43"/>
    </row>
    <row r="9" spans="1:5" x14ac:dyDescent="0.2">
      <c r="A9" s="67" t="s">
        <v>1</v>
      </c>
      <c r="B9" s="67"/>
      <c r="C9" s="2"/>
      <c r="D9" s="43"/>
    </row>
    <row r="10" spans="1:5" x14ac:dyDescent="0.2">
      <c r="A10" s="1" t="s">
        <v>2</v>
      </c>
      <c r="B10" t="s">
        <v>3</v>
      </c>
      <c r="C10" s="2">
        <v>51033.87</v>
      </c>
      <c r="D10" s="43"/>
      <c r="E10" s="2"/>
    </row>
    <row r="11" spans="1:5" x14ac:dyDescent="0.2">
      <c r="A11" s="1" t="s">
        <v>4</v>
      </c>
      <c r="B11" t="s">
        <v>87</v>
      </c>
      <c r="C11" s="2">
        <v>11210.55</v>
      </c>
      <c r="D11" s="43"/>
      <c r="E11" s="2"/>
    </row>
    <row r="12" spans="1:5" x14ac:dyDescent="0.2">
      <c r="A12" s="1" t="s">
        <v>5</v>
      </c>
      <c r="B12" t="s">
        <v>6</v>
      </c>
      <c r="C12" s="2">
        <v>15816</v>
      </c>
      <c r="D12" s="43"/>
    </row>
    <row r="13" spans="1:5" x14ac:dyDescent="0.2">
      <c r="A13" s="1" t="s">
        <v>7</v>
      </c>
      <c r="B13" t="s">
        <v>88</v>
      </c>
      <c r="C13" s="2">
        <v>1050</v>
      </c>
      <c r="D13" s="43"/>
      <c r="E13" s="2"/>
    </row>
    <row r="14" spans="1:5" x14ac:dyDescent="0.2">
      <c r="A14" s="1" t="s">
        <v>8</v>
      </c>
      <c r="B14" t="s">
        <v>89</v>
      </c>
      <c r="C14" s="2">
        <v>3971.45</v>
      </c>
      <c r="D14" s="43"/>
    </row>
    <row r="15" spans="1:5" x14ac:dyDescent="0.2">
      <c r="A15" s="1" t="s">
        <v>9</v>
      </c>
      <c r="B15" t="s">
        <v>10</v>
      </c>
      <c r="C15" s="2">
        <v>12829.6</v>
      </c>
      <c r="D15" s="43"/>
    </row>
    <row r="16" spans="1:5" x14ac:dyDescent="0.2">
      <c r="A16" s="1" t="s">
        <v>11</v>
      </c>
      <c r="B16" t="s">
        <v>90</v>
      </c>
      <c r="C16" s="2">
        <v>30279.21</v>
      </c>
      <c r="D16" s="43"/>
      <c r="E16" s="2"/>
    </row>
    <row r="17" spans="1:5" x14ac:dyDescent="0.2">
      <c r="A17" s="1" t="s">
        <v>12</v>
      </c>
      <c r="B17" t="s">
        <v>13</v>
      </c>
      <c r="C17" s="2">
        <v>1205</v>
      </c>
      <c r="D17" s="43"/>
      <c r="E17" s="2"/>
    </row>
    <row r="18" spans="1:5" x14ac:dyDescent="0.2">
      <c r="A18" s="1" t="s">
        <v>14</v>
      </c>
      <c r="B18" t="s">
        <v>15</v>
      </c>
      <c r="C18" s="2">
        <v>14504</v>
      </c>
      <c r="D18" s="43"/>
      <c r="E18" s="2"/>
    </row>
    <row r="19" spans="1:5" x14ac:dyDescent="0.2">
      <c r="A19" s="1" t="s">
        <v>16</v>
      </c>
      <c r="B19" t="s">
        <v>17</v>
      </c>
      <c r="C19" s="2">
        <v>2021</v>
      </c>
      <c r="D19" s="43"/>
      <c r="E19" s="2"/>
    </row>
    <row r="20" spans="1:5" x14ac:dyDescent="0.2">
      <c r="A20" s="1" t="s">
        <v>18</v>
      </c>
      <c r="B20" t="s">
        <v>59</v>
      </c>
      <c r="C20" s="2">
        <v>0</v>
      </c>
      <c r="D20" s="43"/>
      <c r="E20" s="2"/>
    </row>
    <row r="21" spans="1:5" x14ac:dyDescent="0.2">
      <c r="A21" s="1" t="s">
        <v>23</v>
      </c>
      <c r="B21" t="s">
        <v>24</v>
      </c>
      <c r="C21" s="2">
        <v>2499</v>
      </c>
      <c r="D21" s="43"/>
    </row>
    <row r="22" spans="1:5" x14ac:dyDescent="0.2">
      <c r="A22" s="1" t="s">
        <v>25</v>
      </c>
      <c r="B22" t="s">
        <v>26</v>
      </c>
      <c r="C22" s="2">
        <v>31395</v>
      </c>
      <c r="D22" s="43"/>
    </row>
    <row r="23" spans="1:5" x14ac:dyDescent="0.2">
      <c r="A23" s="23" t="s">
        <v>27</v>
      </c>
      <c r="B23" s="24" t="s">
        <v>53</v>
      </c>
      <c r="C23" s="2">
        <v>150</v>
      </c>
      <c r="D23" s="43"/>
    </row>
    <row r="24" spans="1:5" x14ac:dyDescent="0.2">
      <c r="A24" s="1" t="s">
        <v>91</v>
      </c>
      <c r="B24" t="s">
        <v>92</v>
      </c>
      <c r="C24" s="2">
        <v>7521.5</v>
      </c>
      <c r="D24" s="43"/>
      <c r="E24" s="2"/>
    </row>
    <row r="25" spans="1:5" x14ac:dyDescent="0.2">
      <c r="A25" s="1" t="s">
        <v>28</v>
      </c>
      <c r="B25" t="s">
        <v>52</v>
      </c>
      <c r="C25" s="2">
        <v>4499</v>
      </c>
      <c r="D25" s="43"/>
      <c r="E25" s="2"/>
    </row>
    <row r="26" spans="1:5" x14ac:dyDescent="0.2">
      <c r="A26" s="1" t="s">
        <v>29</v>
      </c>
      <c r="B26" t="s">
        <v>30</v>
      </c>
      <c r="C26" s="2">
        <v>2039.98</v>
      </c>
      <c r="D26" s="43"/>
      <c r="E26" s="2"/>
    </row>
    <row r="27" spans="1:5" x14ac:dyDescent="0.2">
      <c r="A27" s="23" t="s">
        <v>69</v>
      </c>
      <c r="B27" s="24" t="s">
        <v>70</v>
      </c>
      <c r="C27" s="2">
        <v>17980</v>
      </c>
      <c r="D27" s="43"/>
      <c r="E27" s="2"/>
    </row>
    <row r="28" spans="1:5" x14ac:dyDescent="0.2">
      <c r="A28" s="1" t="s">
        <v>33</v>
      </c>
      <c r="B28" t="s">
        <v>95</v>
      </c>
      <c r="C28" s="2">
        <v>26676</v>
      </c>
      <c r="D28" s="43"/>
      <c r="E28" s="2"/>
    </row>
    <row r="29" spans="1:5" x14ac:dyDescent="0.2">
      <c r="A29" s="1" t="s">
        <v>34</v>
      </c>
      <c r="B29" t="s">
        <v>75</v>
      </c>
      <c r="C29" s="2">
        <v>11009.1</v>
      </c>
      <c r="D29" s="43"/>
      <c r="E29" s="2"/>
    </row>
    <row r="30" spans="1:5" x14ac:dyDescent="0.2">
      <c r="A30" s="1" t="s">
        <v>35</v>
      </c>
      <c r="B30" t="s">
        <v>36</v>
      </c>
      <c r="C30" s="7">
        <v>2969.38</v>
      </c>
      <c r="D30" s="43"/>
      <c r="E30" s="9"/>
    </row>
    <row r="31" spans="1:5" x14ac:dyDescent="0.2">
      <c r="A31" s="1" t="s">
        <v>37</v>
      </c>
      <c r="B31" t="s">
        <v>96</v>
      </c>
      <c r="C31" s="37">
        <v>28959.96</v>
      </c>
      <c r="D31" s="44"/>
      <c r="E31" s="8"/>
    </row>
    <row r="32" spans="1:5" x14ac:dyDescent="0.2">
      <c r="A32" s="1" t="s">
        <v>38</v>
      </c>
      <c r="B32" t="s">
        <v>39</v>
      </c>
      <c r="C32" s="2">
        <v>11302.88</v>
      </c>
      <c r="D32" s="43"/>
    </row>
    <row r="33" spans="1:5" x14ac:dyDescent="0.2">
      <c r="A33" s="68" t="s">
        <v>77</v>
      </c>
      <c r="B33" s="68"/>
      <c r="C33" s="38">
        <f>SUM(C10:C32)</f>
        <v>290922.48000000004</v>
      </c>
      <c r="D33" s="43"/>
    </row>
    <row r="34" spans="1:5" x14ac:dyDescent="0.2">
      <c r="C34" s="2"/>
      <c r="D34" s="43"/>
    </row>
    <row r="35" spans="1:5" x14ac:dyDescent="0.2">
      <c r="A35" s="67" t="s">
        <v>56</v>
      </c>
      <c r="B35" s="67"/>
      <c r="C35" s="2"/>
      <c r="D35" s="43"/>
    </row>
    <row r="36" spans="1:5" x14ac:dyDescent="0.2">
      <c r="A36" s="1" t="s">
        <v>40</v>
      </c>
      <c r="B36" t="s">
        <v>54</v>
      </c>
      <c r="C36" s="2"/>
      <c r="D36" s="43">
        <v>0</v>
      </c>
    </row>
    <row r="37" spans="1:5" x14ac:dyDescent="0.2">
      <c r="A37" s="1" t="s">
        <v>41</v>
      </c>
      <c r="B37" s="24" t="s">
        <v>82</v>
      </c>
      <c r="C37" s="2">
        <v>1478</v>
      </c>
      <c r="D37" s="43"/>
    </row>
    <row r="38" spans="1:5" x14ac:dyDescent="0.2">
      <c r="A38">
        <v>43860</v>
      </c>
      <c r="B38" t="s">
        <v>71</v>
      </c>
      <c r="C38" s="2">
        <v>0</v>
      </c>
      <c r="D38" s="43"/>
    </row>
    <row r="39" spans="1:5" ht="13.5" thickBot="1" x14ac:dyDescent="0.25">
      <c r="A39" s="68" t="s">
        <v>102</v>
      </c>
      <c r="B39" s="68"/>
      <c r="C39" s="10">
        <f>(D7+D36)-C33-C37-C38</f>
        <v>-66132.840000000055</v>
      </c>
      <c r="D39" s="45"/>
      <c r="E39" s="9"/>
    </row>
    <row r="40" spans="1:5" ht="13.5" thickTop="1" x14ac:dyDescent="0.2"/>
  </sheetData>
  <mergeCells count="7">
    <mergeCell ref="A39:B39"/>
    <mergeCell ref="A1:E1"/>
    <mergeCell ref="A3:B3"/>
    <mergeCell ref="A7:B7"/>
    <mergeCell ref="A9:B9"/>
    <mergeCell ref="A33:B33"/>
    <mergeCell ref="A35:B35"/>
  </mergeCells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31" workbookViewId="0">
      <selection activeCell="D51" sqref="D51"/>
    </sheetView>
  </sheetViews>
  <sheetFormatPr defaultRowHeight="12.75" x14ac:dyDescent="0.2"/>
  <cols>
    <col min="2" max="2" width="28.7109375" customWidth="1"/>
    <col min="3" max="3" width="10.7109375" bestFit="1" customWidth="1"/>
    <col min="4" max="4" width="11.42578125" bestFit="1" customWidth="1"/>
  </cols>
  <sheetData>
    <row r="1" spans="1:4" ht="18" x14ac:dyDescent="0.25">
      <c r="A1" s="69" t="s">
        <v>279</v>
      </c>
      <c r="B1" s="69"/>
      <c r="C1" s="69"/>
      <c r="D1" s="69"/>
    </row>
    <row r="2" spans="1:4" x14ac:dyDescent="0.2">
      <c r="C2" s="2"/>
      <c r="D2" s="25"/>
    </row>
    <row r="3" spans="1:4" x14ac:dyDescent="0.2">
      <c r="A3" s="67" t="s">
        <v>49</v>
      </c>
      <c r="B3" s="67"/>
      <c r="C3" s="2"/>
      <c r="D3" s="25"/>
    </row>
    <row r="4" spans="1:4" x14ac:dyDescent="0.2">
      <c r="A4" s="1" t="s">
        <v>0</v>
      </c>
      <c r="B4" t="s">
        <v>85</v>
      </c>
      <c r="C4" s="2"/>
      <c r="D4" s="25">
        <v>205000</v>
      </c>
    </row>
    <row r="5" spans="1:4" x14ac:dyDescent="0.2">
      <c r="A5" s="23" t="s">
        <v>80</v>
      </c>
      <c r="B5" t="s">
        <v>58</v>
      </c>
      <c r="C5" s="2"/>
      <c r="D5" s="25">
        <v>16000</v>
      </c>
    </row>
    <row r="6" spans="1:4" x14ac:dyDescent="0.2">
      <c r="A6" s="23" t="s">
        <v>78</v>
      </c>
      <c r="B6" s="24" t="s">
        <v>86</v>
      </c>
      <c r="C6" s="2"/>
      <c r="D6" s="25"/>
    </row>
    <row r="7" spans="1:4" x14ac:dyDescent="0.2">
      <c r="A7" s="68" t="s">
        <v>76</v>
      </c>
      <c r="B7" s="68"/>
      <c r="C7" s="2"/>
      <c r="D7" s="26">
        <f>SUM(D4:D6)</f>
        <v>221000</v>
      </c>
    </row>
    <row r="8" spans="1:4" x14ac:dyDescent="0.2">
      <c r="C8" s="2"/>
      <c r="D8" s="25"/>
    </row>
    <row r="9" spans="1:4" x14ac:dyDescent="0.2">
      <c r="A9" s="67" t="s">
        <v>1</v>
      </c>
      <c r="B9" s="67"/>
      <c r="C9" s="2"/>
      <c r="D9" s="25"/>
    </row>
    <row r="10" spans="1:4" x14ac:dyDescent="0.2">
      <c r="A10" s="32"/>
      <c r="B10" s="32"/>
      <c r="C10" s="33"/>
      <c r="D10" s="34"/>
    </row>
    <row r="11" spans="1:4" x14ac:dyDescent="0.2">
      <c r="A11" s="1" t="s">
        <v>2</v>
      </c>
      <c r="B11" t="s">
        <v>3</v>
      </c>
      <c r="C11" s="33">
        <v>48000</v>
      </c>
      <c r="D11" s="25"/>
    </row>
    <row r="12" spans="1:4" x14ac:dyDescent="0.2">
      <c r="A12" s="1" t="s">
        <v>4</v>
      </c>
      <c r="B12" s="24" t="s">
        <v>87</v>
      </c>
      <c r="C12" s="33">
        <v>19180</v>
      </c>
      <c r="D12" s="25"/>
    </row>
    <row r="13" spans="1:4" x14ac:dyDescent="0.2">
      <c r="A13" s="1" t="s">
        <v>5</v>
      </c>
      <c r="B13" t="s">
        <v>6</v>
      </c>
      <c r="C13" s="33">
        <v>20000</v>
      </c>
      <c r="D13" s="25"/>
    </row>
    <row r="14" spans="1:4" x14ac:dyDescent="0.2">
      <c r="A14" s="23" t="s">
        <v>281</v>
      </c>
      <c r="B14" s="24" t="s">
        <v>282</v>
      </c>
      <c r="C14" s="33">
        <v>10000</v>
      </c>
      <c r="D14" s="25"/>
    </row>
    <row r="15" spans="1:4" x14ac:dyDescent="0.2">
      <c r="A15" s="1" t="s">
        <v>7</v>
      </c>
      <c r="B15" s="24" t="s">
        <v>88</v>
      </c>
      <c r="C15" s="33">
        <v>5000</v>
      </c>
      <c r="D15" s="25"/>
    </row>
    <row r="16" spans="1:4" x14ac:dyDescent="0.2">
      <c r="A16" s="1" t="s">
        <v>8</v>
      </c>
      <c r="B16" s="24" t="s">
        <v>89</v>
      </c>
      <c r="C16" s="33">
        <v>19500</v>
      </c>
      <c r="D16" s="34"/>
    </row>
    <row r="17" spans="1:5" x14ac:dyDescent="0.2">
      <c r="A17" s="1" t="s">
        <v>9</v>
      </c>
      <c r="B17" t="s">
        <v>10</v>
      </c>
      <c r="C17" s="33">
        <v>19750</v>
      </c>
      <c r="D17" s="25"/>
    </row>
    <row r="18" spans="1:5" x14ac:dyDescent="0.2">
      <c r="A18" s="1" t="s">
        <v>11</v>
      </c>
      <c r="B18" s="24" t="s">
        <v>90</v>
      </c>
      <c r="C18" s="33">
        <v>16720</v>
      </c>
      <c r="D18" s="25"/>
    </row>
    <row r="19" spans="1:5" x14ac:dyDescent="0.2">
      <c r="A19" s="1" t="s">
        <v>12</v>
      </c>
      <c r="B19" t="s">
        <v>13</v>
      </c>
      <c r="C19" s="33">
        <v>12350</v>
      </c>
      <c r="D19" s="34"/>
    </row>
    <row r="20" spans="1:5" x14ac:dyDescent="0.2">
      <c r="A20" s="1" t="s">
        <v>14</v>
      </c>
      <c r="B20" t="s">
        <v>15</v>
      </c>
      <c r="C20" s="33">
        <v>42644</v>
      </c>
      <c r="D20" s="61"/>
      <c r="E20" s="60"/>
    </row>
    <row r="21" spans="1:5" x14ac:dyDescent="0.2">
      <c r="A21" s="1" t="s">
        <v>16</v>
      </c>
      <c r="B21" t="s">
        <v>17</v>
      </c>
      <c r="C21" s="33">
        <v>7000</v>
      </c>
      <c r="D21" s="25"/>
    </row>
    <row r="22" spans="1:5" x14ac:dyDescent="0.2">
      <c r="A22" s="1" t="s">
        <v>18</v>
      </c>
      <c r="B22" t="s">
        <v>59</v>
      </c>
      <c r="C22" s="33">
        <v>3500</v>
      </c>
      <c r="D22" s="25"/>
    </row>
    <row r="23" spans="1:5" x14ac:dyDescent="0.2">
      <c r="A23" s="1" t="s">
        <v>19</v>
      </c>
      <c r="B23" t="s">
        <v>20</v>
      </c>
      <c r="C23" s="33">
        <v>2000</v>
      </c>
      <c r="D23" s="60"/>
      <c r="E23" s="60"/>
    </row>
    <row r="24" spans="1:5" x14ac:dyDescent="0.2">
      <c r="A24" s="1" t="s">
        <v>21</v>
      </c>
      <c r="B24" t="s">
        <v>22</v>
      </c>
      <c r="C24" s="33">
        <v>1960</v>
      </c>
      <c r="D24" s="60"/>
      <c r="E24" s="60"/>
    </row>
    <row r="25" spans="1:5" x14ac:dyDescent="0.2">
      <c r="A25" s="1" t="s">
        <v>23</v>
      </c>
      <c r="B25" t="s">
        <v>24</v>
      </c>
      <c r="C25" s="33">
        <v>6522</v>
      </c>
      <c r="D25" s="25"/>
    </row>
    <row r="26" spans="1:5" x14ac:dyDescent="0.2">
      <c r="A26" s="1" t="s">
        <v>25</v>
      </c>
      <c r="B26" t="s">
        <v>26</v>
      </c>
      <c r="C26" s="33">
        <v>35700</v>
      </c>
      <c r="D26" s="25"/>
    </row>
    <row r="27" spans="1:5" x14ac:dyDescent="0.2">
      <c r="A27" s="1" t="s">
        <v>27</v>
      </c>
      <c r="B27" t="s">
        <v>53</v>
      </c>
      <c r="C27" s="33">
        <v>2000</v>
      </c>
      <c r="D27" s="60"/>
      <c r="E27" s="60"/>
    </row>
    <row r="28" spans="1:5" x14ac:dyDescent="0.2">
      <c r="A28" s="23" t="s">
        <v>91</v>
      </c>
      <c r="B28" s="24" t="s">
        <v>101</v>
      </c>
      <c r="C28" s="33">
        <v>25000</v>
      </c>
      <c r="D28" s="60"/>
      <c r="E28" s="60"/>
    </row>
    <row r="29" spans="1:5" x14ac:dyDescent="0.2">
      <c r="A29" s="1" t="s">
        <v>28</v>
      </c>
      <c r="B29" t="s">
        <v>52</v>
      </c>
      <c r="C29" s="33">
        <v>5000</v>
      </c>
      <c r="D29" s="60"/>
      <c r="E29" s="60"/>
    </row>
    <row r="30" spans="1:5" x14ac:dyDescent="0.2">
      <c r="A30" s="23" t="s">
        <v>93</v>
      </c>
      <c r="B30" s="24" t="s">
        <v>94</v>
      </c>
      <c r="C30" s="33">
        <v>3000</v>
      </c>
      <c r="D30" s="60"/>
      <c r="E30" s="60"/>
    </row>
    <row r="31" spans="1:5" x14ac:dyDescent="0.2">
      <c r="A31" s="1" t="s">
        <v>29</v>
      </c>
      <c r="B31" t="s">
        <v>30</v>
      </c>
      <c r="C31" s="33">
        <v>3000</v>
      </c>
      <c r="D31" s="25"/>
    </row>
    <row r="32" spans="1:5" x14ac:dyDescent="0.2">
      <c r="A32" s="23" t="s">
        <v>69</v>
      </c>
      <c r="B32" s="24" t="s">
        <v>70</v>
      </c>
      <c r="C32" s="2">
        <v>20000</v>
      </c>
      <c r="D32" s="25"/>
    </row>
    <row r="33" spans="1:4" x14ac:dyDescent="0.2">
      <c r="A33" s="1" t="s">
        <v>31</v>
      </c>
      <c r="B33" t="s">
        <v>32</v>
      </c>
      <c r="C33" s="2">
        <v>2000</v>
      </c>
      <c r="D33" s="25"/>
    </row>
    <row r="34" spans="1:4" x14ac:dyDescent="0.2">
      <c r="A34" s="1" t="s">
        <v>33</v>
      </c>
      <c r="B34" s="24" t="s">
        <v>95</v>
      </c>
      <c r="C34" s="2">
        <v>30000</v>
      </c>
      <c r="D34" s="25"/>
    </row>
    <row r="35" spans="1:4" x14ac:dyDescent="0.2">
      <c r="A35" s="1" t="s">
        <v>34</v>
      </c>
      <c r="B35" t="s">
        <v>75</v>
      </c>
      <c r="C35" s="2">
        <v>20000</v>
      </c>
      <c r="D35" s="25"/>
    </row>
    <row r="36" spans="1:4" x14ac:dyDescent="0.2">
      <c r="A36" s="1" t="s">
        <v>35</v>
      </c>
      <c r="B36" t="s">
        <v>36</v>
      </c>
      <c r="C36" s="2">
        <v>3500</v>
      </c>
      <c r="D36" s="25"/>
    </row>
    <row r="37" spans="1:4" x14ac:dyDescent="0.2">
      <c r="A37" s="1" t="s">
        <v>37</v>
      </c>
      <c r="B37" s="24" t="s">
        <v>96</v>
      </c>
      <c r="C37" s="2">
        <v>30000</v>
      </c>
      <c r="D37" s="25"/>
    </row>
    <row r="38" spans="1:4" x14ac:dyDescent="0.2">
      <c r="A38" s="1" t="s">
        <v>38</v>
      </c>
      <c r="B38" t="s">
        <v>39</v>
      </c>
      <c r="C38" s="5">
        <v>5000</v>
      </c>
      <c r="D38" s="25"/>
    </row>
    <row r="39" spans="1:4" x14ac:dyDescent="0.2">
      <c r="A39" s="68" t="s">
        <v>280</v>
      </c>
      <c r="B39" s="68"/>
      <c r="C39" s="4">
        <f>SUM(C10:C38)</f>
        <v>418326</v>
      </c>
      <c r="D39" s="26"/>
    </row>
    <row r="40" spans="1:4" x14ac:dyDescent="0.2">
      <c r="C40" s="2"/>
      <c r="D40" s="25"/>
    </row>
    <row r="41" spans="1:4" x14ac:dyDescent="0.2">
      <c r="A41" s="67" t="s">
        <v>56</v>
      </c>
      <c r="B41" s="67"/>
      <c r="C41" s="2"/>
      <c r="D41" s="25"/>
    </row>
    <row r="42" spans="1:4" x14ac:dyDescent="0.2">
      <c r="A42" s="1" t="s">
        <v>40</v>
      </c>
      <c r="B42" t="s">
        <v>54</v>
      </c>
      <c r="C42" s="2"/>
      <c r="D42" s="62">
        <v>0</v>
      </c>
    </row>
    <row r="43" spans="1:4" x14ac:dyDescent="0.2">
      <c r="A43" s="1" t="s">
        <v>41</v>
      </c>
      <c r="B43" s="24" t="s">
        <v>82</v>
      </c>
      <c r="C43" s="2">
        <v>1500</v>
      </c>
      <c r="D43" s="25"/>
    </row>
    <row r="44" spans="1:4" x14ac:dyDescent="0.2">
      <c r="A44" s="11">
        <v>43860</v>
      </c>
      <c r="B44" t="s">
        <v>71</v>
      </c>
      <c r="C44" s="2">
        <v>0</v>
      </c>
      <c r="D44" s="25"/>
    </row>
    <row r="45" spans="1:4" ht="13.5" thickBot="1" x14ac:dyDescent="0.25">
      <c r="A45" s="68" t="s">
        <v>55</v>
      </c>
      <c r="B45" s="68"/>
      <c r="C45" s="10">
        <f>(D7+D42) -C39-C43-C44</f>
        <v>-198826</v>
      </c>
      <c r="D45" s="27"/>
    </row>
    <row r="46" spans="1:4" ht="13.5" thickTop="1" x14ac:dyDescent="0.2"/>
  </sheetData>
  <mergeCells count="7">
    <mergeCell ref="A45:B45"/>
    <mergeCell ref="A1:D1"/>
    <mergeCell ref="A3:B3"/>
    <mergeCell ref="A7:B7"/>
    <mergeCell ref="A9:B9"/>
    <mergeCell ref="A39:B39"/>
    <mergeCell ref="A41:B41"/>
  </mergeCells>
  <pageMargins left="0.7" right="0.7" top="0.75" bottom="0.75" header="0.3" footer="0.3"/>
  <pageSetup paperSize="9" orientation="portrait" horizontalDpi="360" verticalDpi="360" r:id="rId1"/>
  <ignoredErrors>
    <ignoredError sqref="A42:A43 A4:A6 A15:A38 A11: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Balance 2007</vt:lpstr>
      <vt:lpstr>Budget 2017 udvalg</vt:lpstr>
      <vt:lpstr>Balance 2016</vt:lpstr>
      <vt:lpstr>Resultat 2016</vt:lpstr>
      <vt:lpstr>Budget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Bente og Kurt</dc:creator>
  <cp:lastModifiedBy>Hansen, Simon Rewers</cp:lastModifiedBy>
  <cp:lastPrinted>2016-01-31T13:31:10Z</cp:lastPrinted>
  <dcterms:created xsi:type="dcterms:W3CDTF">2007-02-15T07:42:03Z</dcterms:created>
  <dcterms:modified xsi:type="dcterms:W3CDTF">2017-03-22T08:02:36Z</dcterms:modified>
</cp:coreProperties>
</file>