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ihe\Downloads\"/>
    </mc:Choice>
  </mc:AlternateContent>
  <xr:revisionPtr revIDLastSave="0" documentId="13_ncr:1_{6D2D9D47-E780-4C3D-9931-65F9FC55E461}" xr6:coauthVersionLast="47" xr6:coauthVersionMax="47" xr10:uidLastSave="{00000000-0000-0000-0000-000000000000}"/>
  <bookViews>
    <workbookView xWindow="-120" yWindow="-120" windowWidth="20730" windowHeight="11160" xr2:uid="{776843F7-E2CE-4FD7-9C04-3D9490D8D8E4}"/>
  </bookViews>
  <sheets>
    <sheet name="IFK Sjørup 22-09-2026" sheetId="2" r:id="rId1"/>
    <sheet name="Ark1" sheetId="1" r:id="rId2"/>
  </sheets>
  <definedNames>
    <definedName name="EksterneData_1" localSheetId="0" hidden="1">'IFK Sjørup 22-09-2026'!$A$1:$F$117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04" i="2" l="1"/>
  <c r="F104" i="2" s="1"/>
  <c r="E105" i="2"/>
  <c r="F105" i="2" s="1"/>
  <c r="E106" i="2"/>
  <c r="F106" i="2" s="1"/>
  <c r="E107" i="2"/>
  <c r="F107" i="2" s="1"/>
  <c r="E108" i="2"/>
  <c r="F108" i="2" s="1"/>
  <c r="E109" i="2"/>
  <c r="F109" i="2" s="1"/>
  <c r="E110" i="2"/>
  <c r="F110" i="2" s="1"/>
  <c r="E111" i="2"/>
  <c r="F111" i="2" s="1"/>
  <c r="E112" i="2"/>
  <c r="F112" i="2" s="1"/>
  <c r="E113" i="2"/>
  <c r="F113" i="2" s="1"/>
  <c r="E114" i="2"/>
  <c r="E115" i="2"/>
  <c r="E103" i="2"/>
  <c r="F103" i="2" s="1"/>
  <c r="E68" i="2"/>
  <c r="F68" i="2" s="1"/>
  <c r="E69" i="2"/>
  <c r="F69" i="2" s="1"/>
  <c r="E70" i="2"/>
  <c r="F70" i="2" s="1"/>
  <c r="E71" i="2"/>
  <c r="F71" i="2" s="1"/>
  <c r="E72" i="2"/>
  <c r="F72" i="2" s="1"/>
  <c r="E73" i="2"/>
  <c r="F73" i="2" s="1"/>
  <c r="E74" i="2"/>
  <c r="F74" i="2" s="1"/>
  <c r="E75" i="2"/>
  <c r="F75" i="2" s="1"/>
  <c r="E76" i="2"/>
  <c r="F76" i="2" s="1"/>
  <c r="E77" i="2"/>
  <c r="F77" i="2" s="1"/>
  <c r="E78" i="2"/>
  <c r="F78" i="2" s="1"/>
  <c r="E79" i="2"/>
  <c r="F79" i="2" s="1"/>
  <c r="E80" i="2"/>
  <c r="F80" i="2" s="1"/>
  <c r="E81" i="2"/>
  <c r="F81" i="2" s="1"/>
  <c r="E82" i="2"/>
  <c r="F82" i="2" s="1"/>
  <c r="E83" i="2"/>
  <c r="F83" i="2" s="1"/>
  <c r="E84" i="2"/>
  <c r="F84" i="2" s="1"/>
  <c r="E85" i="2"/>
  <c r="F85" i="2" s="1"/>
  <c r="E86" i="2"/>
  <c r="F86" i="2" s="1"/>
  <c r="E87" i="2"/>
  <c r="F87" i="2" s="1"/>
  <c r="E88" i="2"/>
  <c r="F88" i="2" s="1"/>
  <c r="E89" i="2"/>
  <c r="F89" i="2" s="1"/>
  <c r="E90" i="2"/>
  <c r="F90" i="2" s="1"/>
  <c r="E91" i="2"/>
  <c r="F91" i="2" s="1"/>
  <c r="E92" i="2"/>
  <c r="F92" i="2" s="1"/>
  <c r="E93" i="2"/>
  <c r="F93" i="2" s="1"/>
  <c r="E94" i="2"/>
  <c r="F94" i="2" s="1"/>
  <c r="E95" i="2"/>
  <c r="F95" i="2" s="1"/>
  <c r="E67" i="2"/>
  <c r="F67" i="2" s="1"/>
  <c r="E45" i="2"/>
  <c r="F45" i="2" s="1"/>
  <c r="E46" i="2"/>
  <c r="E47" i="2"/>
  <c r="E48" i="2"/>
  <c r="F48" i="2" s="1"/>
  <c r="E49" i="2"/>
  <c r="F49" i="2" s="1"/>
  <c r="E50" i="2"/>
  <c r="F50" i="2" s="1"/>
  <c r="E51" i="2"/>
  <c r="E52" i="2"/>
  <c r="F52" i="2" s="1"/>
  <c r="E53" i="2"/>
  <c r="F53" i="2" s="1"/>
  <c r="E54" i="2"/>
  <c r="F54" i="2" s="1"/>
  <c r="E55" i="2"/>
  <c r="F55" i="2" s="1"/>
  <c r="E56" i="2"/>
  <c r="F56" i="2" s="1"/>
  <c r="E57" i="2"/>
  <c r="F57" i="2" s="1"/>
  <c r="E58" i="2"/>
  <c r="F58" i="2" s="1"/>
  <c r="E59" i="2"/>
  <c r="F59" i="2" s="1"/>
  <c r="E60" i="2"/>
  <c r="F60" i="2" s="1"/>
  <c r="E44" i="2"/>
  <c r="F44" i="2" s="1"/>
  <c r="F46" i="2"/>
  <c r="F47" i="2"/>
  <c r="F51" i="2"/>
  <c r="E10" i="2"/>
  <c r="F10" i="2" s="1"/>
  <c r="E11" i="2"/>
  <c r="F11" i="2" s="1"/>
  <c r="E12" i="2"/>
  <c r="F12" i="2" s="1"/>
  <c r="E13" i="2"/>
  <c r="F13" i="2" s="1"/>
  <c r="E14" i="2"/>
  <c r="F14" i="2" s="1"/>
  <c r="E15" i="2"/>
  <c r="F15" i="2" s="1"/>
  <c r="E16" i="2"/>
  <c r="F16" i="2" s="1"/>
  <c r="E17" i="2"/>
  <c r="F17" i="2" s="1"/>
  <c r="E18" i="2"/>
  <c r="F18" i="2" s="1"/>
  <c r="E19" i="2"/>
  <c r="F19" i="2" s="1"/>
  <c r="E20" i="2"/>
  <c r="F20" i="2" s="1"/>
  <c r="E21" i="2"/>
  <c r="F21" i="2" s="1"/>
  <c r="E22" i="2"/>
  <c r="F22" i="2" s="1"/>
  <c r="E23" i="2"/>
  <c r="F23" i="2" s="1"/>
  <c r="E24" i="2"/>
  <c r="F24" i="2" s="1"/>
  <c r="E25" i="2"/>
  <c r="F25" i="2" s="1"/>
  <c r="E26" i="2"/>
  <c r="F26" i="2" s="1"/>
  <c r="E27" i="2"/>
  <c r="F27" i="2" s="1"/>
  <c r="E28" i="2"/>
  <c r="F28" i="2" s="1"/>
  <c r="E29" i="2"/>
  <c r="F29" i="2" s="1"/>
  <c r="E30" i="2"/>
  <c r="F30" i="2" s="1"/>
  <c r="E31" i="2"/>
  <c r="F31" i="2" s="1"/>
  <c r="E32" i="2"/>
  <c r="F32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B319CB-7460-4710-9FEE-03F709B82093}" keepAlive="1" name="Forespørgsel - IFK Sjørup 22-09-2026" description="Forbindelse til forespørgslen 'IFK Sjørup 22-09-2026' i projektmappen." type="5" refreshedVersion="8" background="1" saveData="1">
    <dbPr connection="Provider=Microsoft.Mashup.OleDb.1;Data Source=$Workbook$;Location=&quot;IFK Sjørup 22-09-2026&quot;;Extended Properties=&quot;&quot;" command="SELECT * FROM [IFK Sjørup 22-09-2026]"/>
  </connection>
</connections>
</file>

<file path=xl/sharedStrings.xml><?xml version="1.0" encoding="utf-8"?>
<sst xmlns="http://schemas.openxmlformats.org/spreadsheetml/2006/main" count="338" uniqueCount="162">
  <si>
    <t/>
  </si>
  <si>
    <t>Bane 1 7.2 km</t>
  </si>
  <si>
    <t>1</t>
  </si>
  <si>
    <t>Markus Schöttel</t>
  </si>
  <si>
    <t>HW</t>
  </si>
  <si>
    <t>2</t>
  </si>
  <si>
    <t>Jess Rasmussen</t>
  </si>
  <si>
    <t>IFK</t>
  </si>
  <si>
    <t>3</t>
  </si>
  <si>
    <t>Christian L. Rasmussen</t>
  </si>
  <si>
    <t>4</t>
  </si>
  <si>
    <t>Jan Nielsen</t>
  </si>
  <si>
    <t>5</t>
  </si>
  <si>
    <t>K. Buus</t>
  </si>
  <si>
    <t>ISG</t>
  </si>
  <si>
    <t>6</t>
  </si>
  <si>
    <t>Nicki Eriksen</t>
  </si>
  <si>
    <t>7</t>
  </si>
  <si>
    <t>Per Bavne</t>
  </si>
  <si>
    <t>8</t>
  </si>
  <si>
    <t>Thobias Egelund</t>
  </si>
  <si>
    <t>9</t>
  </si>
  <si>
    <t>Alex Øland</t>
  </si>
  <si>
    <t>FLOS</t>
  </si>
  <si>
    <t>10</t>
  </si>
  <si>
    <t>Andres Djernæs-Skamriis</t>
  </si>
  <si>
    <t>11</t>
  </si>
  <si>
    <t>Kenneth Jensen</t>
  </si>
  <si>
    <t>12</t>
  </si>
  <si>
    <t>Flemming Jensen</t>
  </si>
  <si>
    <t>13</t>
  </si>
  <si>
    <t>Michael Sønderup</t>
  </si>
  <si>
    <t>14</t>
  </si>
  <si>
    <t>Victor Kristiansen</t>
  </si>
  <si>
    <t>15</t>
  </si>
  <si>
    <t>Andreas Hougaard</t>
  </si>
  <si>
    <t>16</t>
  </si>
  <si>
    <t>Flemming Adamsson</t>
  </si>
  <si>
    <t>17</t>
  </si>
  <si>
    <t>Simon Overgaard</t>
  </si>
  <si>
    <t>18</t>
  </si>
  <si>
    <t>Benjamin Helbo</t>
  </si>
  <si>
    <t>19</t>
  </si>
  <si>
    <t>Justin Hansen</t>
  </si>
  <si>
    <t>20</t>
  </si>
  <si>
    <t>Allan Salik</t>
  </si>
  <si>
    <t>21</t>
  </si>
  <si>
    <t>Jens Sønderup</t>
  </si>
  <si>
    <t>22</t>
  </si>
  <si>
    <t>Frederik Rønne</t>
  </si>
  <si>
    <t>23</t>
  </si>
  <si>
    <t>Abdul Omid</t>
  </si>
  <si>
    <t>24</t>
  </si>
  <si>
    <t>Nikolaj Hansen</t>
  </si>
  <si>
    <t>DSQ</t>
  </si>
  <si>
    <t>Pia Kjær</t>
  </si>
  <si>
    <t>Michail Tadiise</t>
  </si>
  <si>
    <t>Henrik Treu</t>
  </si>
  <si>
    <t>Kasper Nygaard</t>
  </si>
  <si>
    <t>Steffen Clausen</t>
  </si>
  <si>
    <t>Henrik Bang</t>
  </si>
  <si>
    <t>Bane 2 5.6 km</t>
  </si>
  <si>
    <t>Jens Ozol</t>
  </si>
  <si>
    <t>Lennart Bo Kristiansen</t>
  </si>
  <si>
    <t>Viborg OK</t>
  </si>
  <si>
    <t>Keld Gade</t>
  </si>
  <si>
    <t>Erik Krogh</t>
  </si>
  <si>
    <t>Kolding OK</t>
  </si>
  <si>
    <t>Lene Bejer Damgaard</t>
  </si>
  <si>
    <t>Varny Vestergaard</t>
  </si>
  <si>
    <t>Britta Ank Pedersen</t>
  </si>
  <si>
    <t>Erik Ljungdal</t>
  </si>
  <si>
    <t>Erik Damgaard</t>
  </si>
  <si>
    <t>FAA</t>
  </si>
  <si>
    <t>Hans Åge Hvalsø Hansen</t>
  </si>
  <si>
    <t>Rikke Agerskov</t>
  </si>
  <si>
    <t>Karup OK</t>
  </si>
  <si>
    <t>Lars Hoffmann</t>
  </si>
  <si>
    <t>Frede Rasmussen</t>
  </si>
  <si>
    <t>Inge Løvig Pedersen</t>
  </si>
  <si>
    <t>Skive AMOK</t>
  </si>
  <si>
    <t>Lars-Ole Kopp</t>
  </si>
  <si>
    <t>Jørgen Jørgensen</t>
  </si>
  <si>
    <t>Niels Peter Nielsen</t>
  </si>
  <si>
    <t>Victor Melvej</t>
  </si>
  <si>
    <t>-</t>
  </si>
  <si>
    <t>Carl Malling</t>
  </si>
  <si>
    <t>Randers OK</t>
  </si>
  <si>
    <t>Bane 3 3.7 km</t>
  </si>
  <si>
    <t>Rasmus Møller</t>
  </si>
  <si>
    <t>Jens Jørgen Jensen</t>
  </si>
  <si>
    <t>Herning OK</t>
  </si>
  <si>
    <t>Johnnie Bøtker Laursen</t>
  </si>
  <si>
    <t>Michael Dickenson</t>
  </si>
  <si>
    <t>Peter Straarup</t>
  </si>
  <si>
    <t>Erik Mogensen</t>
  </si>
  <si>
    <t>Pia Gade</t>
  </si>
  <si>
    <t>Birgitte Jørgensen</t>
  </si>
  <si>
    <t>Susanne Baun</t>
  </si>
  <si>
    <t>Horsens OK</t>
  </si>
  <si>
    <t>Arne Moe-Jensen</t>
  </si>
  <si>
    <t>Inger Johansen</t>
  </si>
  <si>
    <t>Jan Lauge Kristensen</t>
  </si>
  <si>
    <t>Tove Straarup</t>
  </si>
  <si>
    <t>Gert Bertel</t>
  </si>
  <si>
    <t>Lars Ozol</t>
  </si>
  <si>
    <t>Svend Erik Skovsgaard</t>
  </si>
  <si>
    <t>Anders Thomsen</t>
  </si>
  <si>
    <t>Wilbert Lyngsø</t>
  </si>
  <si>
    <t>Erling Trankjær</t>
  </si>
  <si>
    <t>Flemming Just</t>
  </si>
  <si>
    <t>Gunnar Germansen</t>
  </si>
  <si>
    <t>Cecilie Nielsen</t>
  </si>
  <si>
    <t>John Krarup</t>
  </si>
  <si>
    <t>Flemming Sasser</t>
  </si>
  <si>
    <t>25</t>
  </si>
  <si>
    <t>Gitte Vinter</t>
  </si>
  <si>
    <t>26</t>
  </si>
  <si>
    <t>Poul Erik Møller</t>
  </si>
  <si>
    <t>27</t>
  </si>
  <si>
    <t>Benny Johansen</t>
  </si>
  <si>
    <t>28</t>
  </si>
  <si>
    <t>Palle Vind</t>
  </si>
  <si>
    <t>29</t>
  </si>
  <si>
    <t>Bo Paarup-Lauridsen</t>
  </si>
  <si>
    <t>30</t>
  </si>
  <si>
    <t>Peter Sølling</t>
  </si>
  <si>
    <t>Stig Barrett</t>
  </si>
  <si>
    <t>Poul Nøhr</t>
  </si>
  <si>
    <t>Bane 4 2.9 km</t>
  </si>
  <si>
    <t>Søren Elkjær</t>
  </si>
  <si>
    <t>Frede Truelsen</t>
  </si>
  <si>
    <t>Christian Als</t>
  </si>
  <si>
    <t>Asger Kristensen</t>
  </si>
  <si>
    <t>Hans Chr. Sønderris</t>
  </si>
  <si>
    <t>Palle Kyed</t>
  </si>
  <si>
    <t>Erik Libak</t>
  </si>
  <si>
    <t>Susanne Gadsbjerg</t>
  </si>
  <si>
    <t>Karen-Lisbeth Fredberg</t>
  </si>
  <si>
    <t>Leo Jespersen</t>
  </si>
  <si>
    <t>Ellen Brydsø</t>
  </si>
  <si>
    <t>O.F.S.Nielsen</t>
  </si>
  <si>
    <t>Dion Holm</t>
  </si>
  <si>
    <t>Else Sølling</t>
  </si>
  <si>
    <t>Thomas Jørgensen</t>
  </si>
  <si>
    <t>(Banelægger Kai Hesselberg og Ivan Pagh)</t>
  </si>
  <si>
    <t>Kolonne1</t>
  </si>
  <si>
    <t>Kolonne2</t>
  </si>
  <si>
    <t>Kolonne3</t>
  </si>
  <si>
    <t>Kolonne4</t>
  </si>
  <si>
    <t>Kolonne5</t>
  </si>
  <si>
    <t>Kolonne6</t>
  </si>
  <si>
    <t>Resultat IFK Sjørup 22-09-2026</t>
  </si>
  <si>
    <t>Navn</t>
  </si>
  <si>
    <t>Enhed</t>
  </si>
  <si>
    <t>Tid</t>
  </si>
  <si>
    <t>Tid efter</t>
  </si>
  <si>
    <t>Point</t>
  </si>
  <si>
    <t>Startede: 30 Udgået: 0  Diskvalificeret: 6</t>
  </si>
  <si>
    <t>Startede: 19 Udgået: 0  Diskvalificeret: 0</t>
  </si>
  <si>
    <t>Startede: 32 Udgået: 0  Diskvalificeret: 2</t>
  </si>
  <si>
    <t>Startede: 15 Udgået: 0  Diskvalificeret: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</si>
</sst>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/>
    <xf numFmtId="164" fontId="0" fillId="0" borderId="0" xfId="0" applyNumberFormat="1"/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1" fontId="0" fillId="0" borderId="0" xfId="0" applyNumberFormat="1"/>
    <xf numFmtId="0" fontId="3" fillId="0" borderId="0" xfId="0" applyNumberFormat="1" applyFont="1"/>
    <xf numFmtId="0" fontId="1" fillId="0" borderId="0" xfId="0" applyNumberFormat="1" applyFont="1"/>
    <xf numFmtId="164" fontId="1" fillId="0" borderId="0" xfId="0" applyNumberFormat="1" applyFon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5">
    <dxf>
      <numFmt numFmtId="164" formatCode="[$-F400]h:mm:ss\ AM/PM"/>
    </dxf>
    <dxf>
      <numFmt numFmtId="164" formatCode="[$-F400]h:mm:ss\ AM/PM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1" xr16:uid="{DAF0B772-BA9D-4F31-B699-A3F6D1356BC5}" autoFormatId="16" applyNumberFormats="0" applyBorderFormats="0" applyFontFormats="0" applyPatternFormats="0" applyAlignmentFormats="0" applyWidthHeightFormats="0">
  <queryTableRefresh nextId="7">
    <queryTableFields count="6">
      <queryTableField id="1" name="Resultater 22.09.2026" tableColumnId="1"/>
      <queryTableField id="2" name="Column1" tableColumnId="2"/>
      <queryTableField id="3" name="_1" tableColumnId="3"/>
      <queryTableField id="4" name="_2" tableColumnId="4"/>
      <queryTableField id="6" dataBound="0" tableColumnId="6"/>
      <queryTableField id="5" name="_3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6F8709-0570-46E0-BA74-8156B6D3B9EF}" name="IFK_Sjørup_22_09_2026" displayName="IFK_Sjørup_22_09_2026" ref="A1:F117" tableType="queryTable" totalsRowShown="0">
  <autoFilter ref="A1:F117" xr:uid="{7F6F8709-0570-46E0-BA74-8156B6D3B9EF}"/>
  <tableColumns count="6">
    <tableColumn id="1" xr3:uid="{E5FBA776-1B2D-4CE0-BAB1-9955BC171B95}" uniqueName="1" name="Kolonne1" queryTableFieldId="1" dataDxfId="4"/>
    <tableColumn id="2" xr3:uid="{565374CA-9AEB-4116-961C-6F519894B5A9}" uniqueName="2" name="Kolonne2" queryTableFieldId="2" dataDxfId="3"/>
    <tableColumn id="3" xr3:uid="{7C3C6C30-0C9E-4A3E-8D7B-ED097D8C4562}" uniqueName="3" name="Kolonne3" queryTableFieldId="3" dataDxfId="2"/>
    <tableColumn id="4" xr3:uid="{A57DDE31-0CFC-46B3-A097-D92FCB9443CD}" uniqueName="4" name="Kolonne4" queryTableFieldId="4" dataDxfId="1"/>
    <tableColumn id="6" xr3:uid="{382C5F66-0827-41F2-AC7D-608AF0928AA2}" uniqueName="6" name="Kolonne5" queryTableFieldId="6" dataDxfId="0"/>
    <tableColumn id="5" xr3:uid="{FB763974-956B-4610-B25A-B17C044C0D10}" uniqueName="5" name="Kolonne6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3965F-B363-4A2D-8CA6-B4CD8F8FFFDB}">
  <dimension ref="A1:F117"/>
  <sheetViews>
    <sheetView tabSelected="1" topLeftCell="A2" workbookViewId="0">
      <selection activeCell="F115" sqref="F115"/>
    </sheetView>
  </sheetViews>
  <sheetFormatPr defaultRowHeight="15" x14ac:dyDescent="0.25"/>
  <cols>
    <col min="1" max="1" width="15.7109375" customWidth="1"/>
    <col min="2" max="2" width="23.85546875" bestFit="1" customWidth="1"/>
    <col min="3" max="3" width="11.7109375" customWidth="1"/>
    <col min="4" max="4" width="9.42578125" customWidth="1"/>
    <col min="5" max="5" width="11.28515625" customWidth="1"/>
    <col min="6" max="6" width="8.140625" bestFit="1" customWidth="1"/>
  </cols>
  <sheetData>
    <row r="1" spans="1:6" hidden="1" x14ac:dyDescent="0.25">
      <c r="A1" t="s">
        <v>146</v>
      </c>
      <c r="B1" t="s">
        <v>147</v>
      </c>
      <c r="C1" t="s">
        <v>148</v>
      </c>
      <c r="D1" t="s">
        <v>149</v>
      </c>
      <c r="E1" t="s">
        <v>150</v>
      </c>
      <c r="F1" t="s">
        <v>151</v>
      </c>
    </row>
    <row r="2" spans="1:6" s="3" customFormat="1" ht="26.25" x14ac:dyDescent="0.4">
      <c r="A2" s="8" t="s">
        <v>152</v>
      </c>
      <c r="B2" s="1"/>
      <c r="C2" s="1"/>
      <c r="D2" s="4"/>
      <c r="E2" s="4"/>
    </row>
    <row r="3" spans="1:6" x14ac:dyDescent="0.25">
      <c r="A3" s="5" t="s">
        <v>145</v>
      </c>
      <c r="B3" s="1"/>
      <c r="C3" s="1"/>
      <c r="D3" s="2"/>
      <c r="E3" s="2"/>
    </row>
    <row r="4" spans="1:6" s="3" customFormat="1" x14ac:dyDescent="0.25">
      <c r="A4" s="9"/>
      <c r="B4" s="1"/>
      <c r="C4" s="1"/>
      <c r="D4" s="4"/>
      <c r="E4" s="4"/>
    </row>
    <row r="5" spans="1:6" x14ac:dyDescent="0.25">
      <c r="A5" s="1" t="s">
        <v>0</v>
      </c>
      <c r="B5" s="9" t="s">
        <v>153</v>
      </c>
      <c r="C5" s="9" t="s">
        <v>154</v>
      </c>
      <c r="D5" s="10" t="s">
        <v>155</v>
      </c>
      <c r="E5" s="10" t="s">
        <v>156</v>
      </c>
      <c r="F5" s="6" t="s">
        <v>157</v>
      </c>
    </row>
    <row r="6" spans="1:6" s="3" customFormat="1" x14ac:dyDescent="0.25">
      <c r="A6" s="1"/>
      <c r="B6" s="9"/>
      <c r="C6" s="9"/>
      <c r="D6" s="10"/>
      <c r="E6" s="10"/>
      <c r="F6" s="5"/>
    </row>
    <row r="7" spans="1:6" x14ac:dyDescent="0.25">
      <c r="A7" s="9" t="s">
        <v>1</v>
      </c>
      <c r="B7" s="1" t="s">
        <v>0</v>
      </c>
      <c r="C7" s="1" t="s">
        <v>0</v>
      </c>
      <c r="D7" s="2"/>
      <c r="E7" s="2"/>
    </row>
    <row r="8" spans="1:6" ht="45" x14ac:dyDescent="0.25">
      <c r="A8" s="11" t="s">
        <v>158</v>
      </c>
      <c r="B8" s="11" t="s">
        <v>0</v>
      </c>
      <c r="C8" s="1" t="s">
        <v>0</v>
      </c>
      <c r="D8" s="2"/>
      <c r="E8" s="2"/>
    </row>
    <row r="9" spans="1:6" x14ac:dyDescent="0.25">
      <c r="A9" s="1" t="s">
        <v>2</v>
      </c>
      <c r="B9" s="1" t="s">
        <v>3</v>
      </c>
      <c r="C9" s="1" t="s">
        <v>4</v>
      </c>
      <c r="D9" s="2">
        <v>3.4976851851851849E-2</v>
      </c>
      <c r="E9" s="2"/>
      <c r="F9">
        <v>100</v>
      </c>
    </row>
    <row r="10" spans="1:6" x14ac:dyDescent="0.25">
      <c r="A10" s="1" t="s">
        <v>5</v>
      </c>
      <c r="B10" s="1" t="s">
        <v>6</v>
      </c>
      <c r="C10" s="1" t="s">
        <v>7</v>
      </c>
      <c r="D10" s="2">
        <v>4.3321759259259261E-2</v>
      </c>
      <c r="E10" s="4">
        <f>IFK_Sjørup_22_09_2026[[#This Row],[Kolonne4]]-D$9</f>
        <v>8.344907407407412E-3</v>
      </c>
      <c r="F10" s="7">
        <f>100-MINUTE(E10)</f>
        <v>88</v>
      </c>
    </row>
    <row r="11" spans="1:6" x14ac:dyDescent="0.25">
      <c r="A11" s="1" t="s">
        <v>8</v>
      </c>
      <c r="B11" s="1" t="s">
        <v>9</v>
      </c>
      <c r="C11" s="1" t="s">
        <v>7</v>
      </c>
      <c r="D11" s="2">
        <v>4.6099537037037036E-2</v>
      </c>
      <c r="E11" s="4">
        <f>IFK_Sjørup_22_09_2026[[#This Row],[Kolonne4]]-D$9</f>
        <v>1.1122685185185187E-2</v>
      </c>
      <c r="F11" s="7">
        <f t="shared" ref="F11:F28" si="0">100-MINUTE(E11)</f>
        <v>84</v>
      </c>
    </row>
    <row r="12" spans="1:6" x14ac:dyDescent="0.25">
      <c r="A12" s="1" t="s">
        <v>10</v>
      </c>
      <c r="B12" s="1" t="s">
        <v>11</v>
      </c>
      <c r="C12" s="1" t="s">
        <v>7</v>
      </c>
      <c r="D12" s="2">
        <v>4.8877314814814818E-2</v>
      </c>
      <c r="E12" s="4">
        <f>IFK_Sjørup_22_09_2026[[#This Row],[Kolonne4]]-D$9</f>
        <v>1.3900462962962969E-2</v>
      </c>
      <c r="F12" s="7">
        <f t="shared" si="0"/>
        <v>80</v>
      </c>
    </row>
    <row r="13" spans="1:6" x14ac:dyDescent="0.25">
      <c r="A13" s="1" t="s">
        <v>12</v>
      </c>
      <c r="B13" s="1" t="s">
        <v>13</v>
      </c>
      <c r="C13" s="1" t="s">
        <v>14</v>
      </c>
      <c r="D13" s="2">
        <v>5.0706018518518518E-2</v>
      </c>
      <c r="E13" s="4">
        <f>IFK_Sjørup_22_09_2026[[#This Row],[Kolonne4]]-D$9</f>
        <v>1.5729166666666669E-2</v>
      </c>
      <c r="F13" s="7">
        <f t="shared" si="0"/>
        <v>78</v>
      </c>
    </row>
    <row r="14" spans="1:6" x14ac:dyDescent="0.25">
      <c r="A14" s="1" t="s">
        <v>15</v>
      </c>
      <c r="B14" s="1" t="s">
        <v>16</v>
      </c>
      <c r="C14" s="1" t="s">
        <v>7</v>
      </c>
      <c r="D14" s="2">
        <v>5.1064814814814813E-2</v>
      </c>
      <c r="E14" s="4">
        <f>IFK_Sjørup_22_09_2026[[#This Row],[Kolonne4]]-D$9</f>
        <v>1.6087962962962964E-2</v>
      </c>
      <c r="F14" s="7">
        <f t="shared" si="0"/>
        <v>77</v>
      </c>
    </row>
    <row r="15" spans="1:6" x14ac:dyDescent="0.25">
      <c r="A15" s="1" t="s">
        <v>17</v>
      </c>
      <c r="B15" s="1" t="s">
        <v>18</v>
      </c>
      <c r="C15" s="1" t="s">
        <v>7</v>
      </c>
      <c r="D15" s="2">
        <v>5.1562499999999997E-2</v>
      </c>
      <c r="E15" s="4">
        <f>IFK_Sjørup_22_09_2026[[#This Row],[Kolonne4]]-D$9</f>
        <v>1.6585648148148148E-2</v>
      </c>
      <c r="F15" s="7">
        <f t="shared" si="0"/>
        <v>77</v>
      </c>
    </row>
    <row r="16" spans="1:6" x14ac:dyDescent="0.25">
      <c r="A16" s="1" t="s">
        <v>19</v>
      </c>
      <c r="B16" s="1" t="s">
        <v>20</v>
      </c>
      <c r="C16" s="1" t="s">
        <v>14</v>
      </c>
      <c r="D16" s="2">
        <v>5.5821759259259258E-2</v>
      </c>
      <c r="E16" s="4">
        <f>IFK_Sjørup_22_09_2026[[#This Row],[Kolonne4]]-D$9</f>
        <v>2.0844907407407409E-2</v>
      </c>
      <c r="F16" s="7">
        <f t="shared" si="0"/>
        <v>70</v>
      </c>
    </row>
    <row r="17" spans="1:6" x14ac:dyDescent="0.25">
      <c r="A17" s="1" t="s">
        <v>21</v>
      </c>
      <c r="B17" s="1" t="s">
        <v>22</v>
      </c>
      <c r="C17" s="1" t="s">
        <v>23</v>
      </c>
      <c r="D17" s="2">
        <v>5.9907407407407409E-2</v>
      </c>
      <c r="E17" s="4">
        <f>IFK_Sjørup_22_09_2026[[#This Row],[Kolonne4]]-D$9</f>
        <v>2.493055555555556E-2</v>
      </c>
      <c r="F17" s="7">
        <f t="shared" si="0"/>
        <v>65</v>
      </c>
    </row>
    <row r="18" spans="1:6" x14ac:dyDescent="0.25">
      <c r="A18" s="1" t="s">
        <v>24</v>
      </c>
      <c r="B18" s="1" t="s">
        <v>25</v>
      </c>
      <c r="C18" s="1" t="s">
        <v>23</v>
      </c>
      <c r="D18" s="2">
        <v>5.994212962962963E-2</v>
      </c>
      <c r="E18" s="4">
        <f>IFK_Sjørup_22_09_2026[[#This Row],[Kolonne4]]-D$9</f>
        <v>2.4965277777777781E-2</v>
      </c>
      <c r="F18" s="7">
        <f t="shared" si="0"/>
        <v>65</v>
      </c>
    </row>
    <row r="19" spans="1:6" x14ac:dyDescent="0.25">
      <c r="A19" s="1" t="s">
        <v>26</v>
      </c>
      <c r="B19" s="1" t="s">
        <v>27</v>
      </c>
      <c r="C19" s="1" t="s">
        <v>14</v>
      </c>
      <c r="D19" s="2">
        <v>6.0509259259259263E-2</v>
      </c>
      <c r="E19" s="4">
        <f>IFK_Sjørup_22_09_2026[[#This Row],[Kolonne4]]-D$9</f>
        <v>2.5532407407407413E-2</v>
      </c>
      <c r="F19" s="7">
        <f t="shared" si="0"/>
        <v>64</v>
      </c>
    </row>
    <row r="20" spans="1:6" x14ac:dyDescent="0.25">
      <c r="A20" s="1" t="s">
        <v>28</v>
      </c>
      <c r="B20" s="1" t="s">
        <v>29</v>
      </c>
      <c r="C20" s="1" t="s">
        <v>7</v>
      </c>
      <c r="D20" s="2">
        <v>6.3483796296296302E-2</v>
      </c>
      <c r="E20" s="4">
        <f>IFK_Sjørup_22_09_2026[[#This Row],[Kolonne4]]-D$9</f>
        <v>2.8506944444444453E-2</v>
      </c>
      <c r="F20" s="7">
        <f t="shared" si="0"/>
        <v>59</v>
      </c>
    </row>
    <row r="21" spans="1:6" x14ac:dyDescent="0.25">
      <c r="A21" s="1" t="s">
        <v>30</v>
      </c>
      <c r="B21" s="1" t="s">
        <v>31</v>
      </c>
      <c r="C21" s="1" t="s">
        <v>7</v>
      </c>
      <c r="D21" s="2">
        <v>7.0208333333333331E-2</v>
      </c>
      <c r="E21" s="4">
        <f>IFK_Sjørup_22_09_2026[[#This Row],[Kolonne4]]-D$9</f>
        <v>3.5231481481481482E-2</v>
      </c>
      <c r="F21" s="7">
        <f t="shared" si="0"/>
        <v>50</v>
      </c>
    </row>
    <row r="22" spans="1:6" x14ac:dyDescent="0.25">
      <c r="A22" s="1" t="s">
        <v>32</v>
      </c>
      <c r="B22" s="1" t="s">
        <v>33</v>
      </c>
      <c r="C22" s="1" t="s">
        <v>23</v>
      </c>
      <c r="D22" s="2">
        <v>7.0578703703703699E-2</v>
      </c>
      <c r="E22" s="4">
        <f>IFK_Sjørup_22_09_2026[[#This Row],[Kolonne4]]-D$9</f>
        <v>3.560185185185185E-2</v>
      </c>
      <c r="F22" s="7">
        <f t="shared" si="0"/>
        <v>49</v>
      </c>
    </row>
    <row r="23" spans="1:6" x14ac:dyDescent="0.25">
      <c r="A23" s="1" t="s">
        <v>34</v>
      </c>
      <c r="B23" s="1" t="s">
        <v>35</v>
      </c>
      <c r="C23" s="1" t="s">
        <v>23</v>
      </c>
      <c r="D23" s="2">
        <v>7.0601851851851846E-2</v>
      </c>
      <c r="E23" s="4">
        <f>IFK_Sjørup_22_09_2026[[#This Row],[Kolonne4]]-D$9</f>
        <v>3.5624999999999997E-2</v>
      </c>
      <c r="F23" s="7">
        <f t="shared" si="0"/>
        <v>49</v>
      </c>
    </row>
    <row r="24" spans="1:6" x14ac:dyDescent="0.25">
      <c r="A24" s="1" t="s">
        <v>36</v>
      </c>
      <c r="B24" s="1" t="s">
        <v>37</v>
      </c>
      <c r="C24" s="1" t="s">
        <v>7</v>
      </c>
      <c r="D24" s="2">
        <v>7.1458333333333332E-2</v>
      </c>
      <c r="E24" s="4">
        <f>IFK_Sjørup_22_09_2026[[#This Row],[Kolonne4]]-D$9</f>
        <v>3.6481481481481483E-2</v>
      </c>
      <c r="F24" s="7">
        <f t="shared" si="0"/>
        <v>48</v>
      </c>
    </row>
    <row r="25" spans="1:6" x14ac:dyDescent="0.25">
      <c r="A25" s="1" t="s">
        <v>38</v>
      </c>
      <c r="B25" s="1" t="s">
        <v>39</v>
      </c>
      <c r="C25" s="1" t="s">
        <v>23</v>
      </c>
      <c r="D25" s="2">
        <v>7.3541666666666672E-2</v>
      </c>
      <c r="E25" s="4">
        <f>IFK_Sjørup_22_09_2026[[#This Row],[Kolonne4]]-D$9</f>
        <v>3.8564814814814823E-2</v>
      </c>
      <c r="F25" s="7">
        <f t="shared" si="0"/>
        <v>45</v>
      </c>
    </row>
    <row r="26" spans="1:6" x14ac:dyDescent="0.25">
      <c r="A26" s="1" t="s">
        <v>40</v>
      </c>
      <c r="B26" s="1" t="s">
        <v>41</v>
      </c>
      <c r="C26" s="1" t="s">
        <v>23</v>
      </c>
      <c r="D26" s="2">
        <v>7.3541666666666672E-2</v>
      </c>
      <c r="E26" s="4">
        <f>IFK_Sjørup_22_09_2026[[#This Row],[Kolonne4]]-D$9</f>
        <v>3.8564814814814823E-2</v>
      </c>
      <c r="F26" s="7">
        <f t="shared" si="0"/>
        <v>45</v>
      </c>
    </row>
    <row r="27" spans="1:6" x14ac:dyDescent="0.25">
      <c r="A27" s="1" t="s">
        <v>42</v>
      </c>
      <c r="B27" s="1" t="s">
        <v>43</v>
      </c>
      <c r="C27" s="1" t="s">
        <v>14</v>
      </c>
      <c r="D27" s="2">
        <v>7.4386574074074077E-2</v>
      </c>
      <c r="E27" s="4">
        <f>IFK_Sjørup_22_09_2026[[#This Row],[Kolonne4]]-D$9</f>
        <v>3.9409722222222228E-2</v>
      </c>
      <c r="F27" s="7">
        <f>100-MINUTE(E27)</f>
        <v>44</v>
      </c>
    </row>
    <row r="28" spans="1:6" x14ac:dyDescent="0.25">
      <c r="A28" s="1" t="s">
        <v>44</v>
      </c>
      <c r="B28" s="1" t="s">
        <v>45</v>
      </c>
      <c r="C28" s="1" t="s">
        <v>23</v>
      </c>
      <c r="D28" s="2">
        <v>7.5046296296296292E-2</v>
      </c>
      <c r="E28" s="4">
        <f>IFK_Sjørup_22_09_2026[[#This Row],[Kolonne4]]-D$9</f>
        <v>4.0069444444444442E-2</v>
      </c>
      <c r="F28" s="7">
        <f t="shared" si="0"/>
        <v>43</v>
      </c>
    </row>
    <row r="29" spans="1:6" x14ac:dyDescent="0.25">
      <c r="A29" s="1" t="s">
        <v>46</v>
      </c>
      <c r="B29" s="1" t="s">
        <v>47</v>
      </c>
      <c r="C29" s="1" t="s">
        <v>14</v>
      </c>
      <c r="D29" s="2">
        <v>8.5243055555555558E-2</v>
      </c>
      <c r="E29" s="4">
        <f>IFK_Sjørup_22_09_2026[[#This Row],[Kolonne4]]-D$9</f>
        <v>5.0266203703703709E-2</v>
      </c>
      <c r="F29" s="7">
        <f>100-MINUTE(E29)-60</f>
        <v>28</v>
      </c>
    </row>
    <row r="30" spans="1:6" x14ac:dyDescent="0.25">
      <c r="A30" s="1" t="s">
        <v>48</v>
      </c>
      <c r="B30" s="1" t="s">
        <v>49</v>
      </c>
      <c r="C30" s="1" t="s">
        <v>14</v>
      </c>
      <c r="D30" s="2">
        <v>8.9212962962962966E-2</v>
      </c>
      <c r="E30" s="4">
        <f>IFK_Sjørup_22_09_2026[[#This Row],[Kolonne4]]-D$9</f>
        <v>5.4236111111111117E-2</v>
      </c>
      <c r="F30" s="7">
        <f t="shared" ref="F30:F32" si="1">100-MINUTE(E30)-60</f>
        <v>22</v>
      </c>
    </row>
    <row r="31" spans="1:6" x14ac:dyDescent="0.25">
      <c r="A31" s="1" t="s">
        <v>50</v>
      </c>
      <c r="B31" s="1" t="s">
        <v>51</v>
      </c>
      <c r="C31" s="1" t="s">
        <v>14</v>
      </c>
      <c r="D31" s="2">
        <v>8.9236111111111113E-2</v>
      </c>
      <c r="E31" s="4">
        <f>IFK_Sjørup_22_09_2026[[#This Row],[Kolonne4]]-D$9</f>
        <v>5.4259259259259264E-2</v>
      </c>
      <c r="F31" s="7">
        <f t="shared" si="1"/>
        <v>22</v>
      </c>
    </row>
    <row r="32" spans="1:6" x14ac:dyDescent="0.25">
      <c r="A32" s="1" t="s">
        <v>52</v>
      </c>
      <c r="B32" s="1" t="s">
        <v>53</v>
      </c>
      <c r="C32" s="1" t="s">
        <v>14</v>
      </c>
      <c r="D32" s="2">
        <v>9.302083333333333E-2</v>
      </c>
      <c r="E32" s="4">
        <f>IFK_Sjørup_22_09_2026[[#This Row],[Kolonne4]]-D$9</f>
        <v>5.8043981481481481E-2</v>
      </c>
      <c r="F32" s="7">
        <f t="shared" si="1"/>
        <v>17</v>
      </c>
    </row>
    <row r="33" spans="1:6" x14ac:dyDescent="0.25">
      <c r="A33" s="1" t="s">
        <v>54</v>
      </c>
      <c r="B33" s="1" t="s">
        <v>55</v>
      </c>
      <c r="C33" s="1" t="s">
        <v>7</v>
      </c>
      <c r="D33" s="2"/>
      <c r="E33" s="2"/>
      <c r="F33">
        <v>1</v>
      </c>
    </row>
    <row r="34" spans="1:6" x14ac:dyDescent="0.25">
      <c r="A34" s="1" t="s">
        <v>54</v>
      </c>
      <c r="B34" s="1" t="s">
        <v>56</v>
      </c>
      <c r="C34" s="1" t="s">
        <v>23</v>
      </c>
      <c r="D34" s="2"/>
      <c r="E34" s="2"/>
      <c r="F34" s="3">
        <v>1</v>
      </c>
    </row>
    <row r="35" spans="1:6" x14ac:dyDescent="0.25">
      <c r="A35" s="1" t="s">
        <v>54</v>
      </c>
      <c r="B35" s="1" t="s">
        <v>57</v>
      </c>
      <c r="C35" s="1" t="s">
        <v>23</v>
      </c>
      <c r="D35" s="2"/>
      <c r="E35" s="2"/>
      <c r="F35" s="3">
        <v>1</v>
      </c>
    </row>
    <row r="36" spans="1:6" x14ac:dyDescent="0.25">
      <c r="A36" s="1" t="s">
        <v>54</v>
      </c>
      <c r="B36" s="1" t="s">
        <v>58</v>
      </c>
      <c r="C36" s="1" t="s">
        <v>23</v>
      </c>
      <c r="D36" s="2"/>
      <c r="E36" s="2"/>
      <c r="F36" s="3">
        <v>1</v>
      </c>
    </row>
    <row r="37" spans="1:6" x14ac:dyDescent="0.25">
      <c r="A37" s="1" t="s">
        <v>54</v>
      </c>
      <c r="B37" s="1" t="s">
        <v>59</v>
      </c>
      <c r="C37" s="1" t="s">
        <v>14</v>
      </c>
      <c r="D37" s="2"/>
      <c r="E37" s="2"/>
      <c r="F37" s="3">
        <v>1</v>
      </c>
    </row>
    <row r="38" spans="1:6" x14ac:dyDescent="0.25">
      <c r="A38" s="1" t="s">
        <v>54</v>
      </c>
      <c r="B38" s="1" t="s">
        <v>60</v>
      </c>
      <c r="C38" s="1" t="s">
        <v>14</v>
      </c>
      <c r="D38" s="2"/>
      <c r="E38" s="2"/>
      <c r="F38" s="3">
        <v>1</v>
      </c>
    </row>
    <row r="39" spans="1:6" s="3" customFormat="1" x14ac:dyDescent="0.25">
      <c r="A39" s="1"/>
      <c r="B39" s="1"/>
      <c r="C39" s="1"/>
      <c r="D39" s="4"/>
      <c r="E39" s="4"/>
    </row>
    <row r="40" spans="1:6" x14ac:dyDescent="0.25">
      <c r="A40" s="1" t="s">
        <v>0</v>
      </c>
      <c r="B40" s="1" t="s">
        <v>0</v>
      </c>
      <c r="C40" s="1" t="s">
        <v>0</v>
      </c>
      <c r="D40" s="2"/>
      <c r="E40" s="2"/>
    </row>
    <row r="41" spans="1:6" x14ac:dyDescent="0.25">
      <c r="A41" s="9" t="s">
        <v>61</v>
      </c>
      <c r="B41" s="1" t="s">
        <v>0</v>
      </c>
      <c r="C41" s="1" t="s">
        <v>0</v>
      </c>
      <c r="D41" s="2"/>
      <c r="E41" s="2"/>
    </row>
    <row r="42" spans="1:6" ht="45" x14ac:dyDescent="0.25">
      <c r="A42" s="11" t="s">
        <v>159</v>
      </c>
      <c r="B42" s="1" t="s">
        <v>0</v>
      </c>
      <c r="C42" s="1" t="s">
        <v>0</v>
      </c>
      <c r="D42" s="2"/>
      <c r="E42" s="2"/>
    </row>
    <row r="43" spans="1:6" x14ac:dyDescent="0.25">
      <c r="A43" s="1" t="s">
        <v>2</v>
      </c>
      <c r="B43" s="1" t="s">
        <v>62</v>
      </c>
      <c r="C43" s="1" t="s">
        <v>7</v>
      </c>
      <c r="D43" s="2">
        <v>3.9976851851851854E-2</v>
      </c>
      <c r="E43" s="2"/>
      <c r="F43">
        <v>80</v>
      </c>
    </row>
    <row r="44" spans="1:6" x14ac:dyDescent="0.25">
      <c r="A44" s="1" t="s">
        <v>5</v>
      </c>
      <c r="B44" s="1" t="s">
        <v>63</v>
      </c>
      <c r="C44" s="1" t="s">
        <v>64</v>
      </c>
      <c r="D44" s="2">
        <v>4.0069444444444442E-2</v>
      </c>
      <c r="E44" s="4">
        <f>IFK_Sjørup_22_09_2026[[#This Row],[Kolonne4]]-D$43</f>
        <v>9.2592592592588563E-5</v>
      </c>
      <c r="F44" s="7">
        <f>80-MINUTE(E44)</f>
        <v>80</v>
      </c>
    </row>
    <row r="45" spans="1:6" x14ac:dyDescent="0.25">
      <c r="A45" s="1" t="s">
        <v>8</v>
      </c>
      <c r="B45" s="1" t="s">
        <v>65</v>
      </c>
      <c r="C45" s="1" t="s">
        <v>64</v>
      </c>
      <c r="D45" s="2">
        <v>4.1192129629629627E-2</v>
      </c>
      <c r="E45" s="4">
        <f>IFK_Sjørup_22_09_2026[[#This Row],[Kolonne4]]-D$43</f>
        <v>1.2152777777777735E-3</v>
      </c>
      <c r="F45" s="7">
        <f t="shared" ref="F45:F60" si="2">80-MINUTE(E45)</f>
        <v>79</v>
      </c>
    </row>
    <row r="46" spans="1:6" x14ac:dyDescent="0.25">
      <c r="A46" s="1" t="s">
        <v>10</v>
      </c>
      <c r="B46" s="1" t="s">
        <v>66</v>
      </c>
      <c r="C46" s="1" t="s">
        <v>67</v>
      </c>
      <c r="D46" s="2">
        <v>4.2395833333333334E-2</v>
      </c>
      <c r="E46" s="4">
        <f>IFK_Sjørup_22_09_2026[[#This Row],[Kolonne4]]-D$43</f>
        <v>2.4189814814814803E-3</v>
      </c>
      <c r="F46" s="7">
        <f t="shared" si="2"/>
        <v>77</v>
      </c>
    </row>
    <row r="47" spans="1:6" x14ac:dyDescent="0.25">
      <c r="A47" s="1" t="s">
        <v>12</v>
      </c>
      <c r="B47" s="1" t="s">
        <v>68</v>
      </c>
      <c r="C47" s="1" t="s">
        <v>64</v>
      </c>
      <c r="D47" s="2">
        <v>4.5138888888888888E-2</v>
      </c>
      <c r="E47" s="4">
        <f>IFK_Sjørup_22_09_2026[[#This Row],[Kolonne4]]-D$43</f>
        <v>5.1620370370370344E-3</v>
      </c>
      <c r="F47" s="7">
        <f t="shared" si="2"/>
        <v>73</v>
      </c>
    </row>
    <row r="48" spans="1:6" x14ac:dyDescent="0.25">
      <c r="A48" s="1" t="s">
        <v>15</v>
      </c>
      <c r="B48" s="1" t="s">
        <v>69</v>
      </c>
      <c r="C48" s="1" t="s">
        <v>7</v>
      </c>
      <c r="D48" s="2">
        <v>4.5937499999999999E-2</v>
      </c>
      <c r="E48" s="4">
        <f>IFK_Sjørup_22_09_2026[[#This Row],[Kolonne4]]-D$43</f>
        <v>5.9606481481481455E-3</v>
      </c>
      <c r="F48" s="7">
        <f t="shared" si="2"/>
        <v>72</v>
      </c>
    </row>
    <row r="49" spans="1:6" x14ac:dyDescent="0.25">
      <c r="A49" s="1" t="s">
        <v>17</v>
      </c>
      <c r="B49" s="1" t="s">
        <v>70</v>
      </c>
      <c r="C49" s="1" t="s">
        <v>7</v>
      </c>
      <c r="D49" s="2">
        <v>4.7175925925925927E-2</v>
      </c>
      <c r="E49" s="4">
        <f>IFK_Sjørup_22_09_2026[[#This Row],[Kolonne4]]-D$43</f>
        <v>7.199074074074073E-3</v>
      </c>
      <c r="F49" s="7">
        <f t="shared" si="2"/>
        <v>70</v>
      </c>
    </row>
    <row r="50" spans="1:6" x14ac:dyDescent="0.25">
      <c r="A50" s="1" t="s">
        <v>19</v>
      </c>
      <c r="B50" s="1" t="s">
        <v>71</v>
      </c>
      <c r="C50" s="1" t="s">
        <v>7</v>
      </c>
      <c r="D50" s="2">
        <v>4.8472222222222222E-2</v>
      </c>
      <c r="E50" s="4">
        <f>IFK_Sjørup_22_09_2026[[#This Row],[Kolonne4]]-D$43</f>
        <v>8.4953703703703684E-3</v>
      </c>
      <c r="F50" s="7">
        <f t="shared" si="2"/>
        <v>68</v>
      </c>
    </row>
    <row r="51" spans="1:6" x14ac:dyDescent="0.25">
      <c r="A51" s="1" t="s">
        <v>21</v>
      </c>
      <c r="B51" s="1" t="s">
        <v>72</v>
      </c>
      <c r="C51" s="1" t="s">
        <v>73</v>
      </c>
      <c r="D51" s="2">
        <v>4.8715277777777781E-2</v>
      </c>
      <c r="E51" s="4">
        <f>IFK_Sjørup_22_09_2026[[#This Row],[Kolonne4]]-D$43</f>
        <v>8.7384259259259273E-3</v>
      </c>
      <c r="F51" s="7">
        <f t="shared" si="2"/>
        <v>68</v>
      </c>
    </row>
    <row r="52" spans="1:6" x14ac:dyDescent="0.25">
      <c r="A52" s="1" t="s">
        <v>24</v>
      </c>
      <c r="B52" s="1" t="s">
        <v>74</v>
      </c>
      <c r="C52" s="1" t="s">
        <v>7</v>
      </c>
      <c r="D52" s="2">
        <v>4.9918981481481481E-2</v>
      </c>
      <c r="E52" s="4">
        <f>IFK_Sjørup_22_09_2026[[#This Row],[Kolonne4]]-D$43</f>
        <v>9.9421296296296272E-3</v>
      </c>
      <c r="F52" s="7">
        <f t="shared" si="2"/>
        <v>66</v>
      </c>
    </row>
    <row r="53" spans="1:6" x14ac:dyDescent="0.25">
      <c r="A53" s="1" t="s">
        <v>26</v>
      </c>
      <c r="B53" s="1" t="s">
        <v>75</v>
      </c>
      <c r="C53" s="1" t="s">
        <v>76</v>
      </c>
      <c r="D53" s="2">
        <v>5.2465277777777777E-2</v>
      </c>
      <c r="E53" s="4">
        <f>IFK_Sjørup_22_09_2026[[#This Row],[Kolonne4]]-D$43</f>
        <v>1.2488425925925924E-2</v>
      </c>
      <c r="F53" s="7">
        <f t="shared" si="2"/>
        <v>63</v>
      </c>
    </row>
    <row r="54" spans="1:6" x14ac:dyDescent="0.25">
      <c r="A54" s="1" t="s">
        <v>28</v>
      </c>
      <c r="B54" s="1" t="s">
        <v>77</v>
      </c>
      <c r="C54" s="1" t="s">
        <v>7</v>
      </c>
      <c r="D54" s="2">
        <v>5.3310185185185183E-2</v>
      </c>
      <c r="E54" s="4">
        <f>IFK_Sjørup_22_09_2026[[#This Row],[Kolonne4]]-D$43</f>
        <v>1.3333333333333329E-2</v>
      </c>
      <c r="F54" s="7">
        <f t="shared" si="2"/>
        <v>61</v>
      </c>
    </row>
    <row r="55" spans="1:6" x14ac:dyDescent="0.25">
      <c r="A55" s="1" t="s">
        <v>30</v>
      </c>
      <c r="B55" s="1" t="s">
        <v>78</v>
      </c>
      <c r="C55" s="1" t="s">
        <v>7</v>
      </c>
      <c r="D55" s="2">
        <v>5.4525462962962963E-2</v>
      </c>
      <c r="E55" s="4">
        <f>IFK_Sjørup_22_09_2026[[#This Row],[Kolonne4]]-D$43</f>
        <v>1.4548611111111109E-2</v>
      </c>
      <c r="F55" s="7">
        <f t="shared" si="2"/>
        <v>60</v>
      </c>
    </row>
    <row r="56" spans="1:6" x14ac:dyDescent="0.25">
      <c r="A56" s="1" t="s">
        <v>32</v>
      </c>
      <c r="B56" s="1" t="s">
        <v>79</v>
      </c>
      <c r="C56" s="1" t="s">
        <v>80</v>
      </c>
      <c r="D56" s="2">
        <v>5.6250000000000001E-2</v>
      </c>
      <c r="E56" s="4">
        <f>IFK_Sjørup_22_09_2026[[#This Row],[Kolonne4]]-D$43</f>
        <v>1.6273148148148148E-2</v>
      </c>
      <c r="F56" s="7">
        <f t="shared" si="2"/>
        <v>57</v>
      </c>
    </row>
    <row r="57" spans="1:6" x14ac:dyDescent="0.25">
      <c r="A57" s="1" t="s">
        <v>34</v>
      </c>
      <c r="B57" s="1" t="s">
        <v>81</v>
      </c>
      <c r="C57" s="1" t="s">
        <v>7</v>
      </c>
      <c r="D57" s="2">
        <v>5.8969907407407408E-2</v>
      </c>
      <c r="E57" s="4">
        <f>IFK_Sjørup_22_09_2026[[#This Row],[Kolonne4]]-D$43</f>
        <v>1.8993055555555555E-2</v>
      </c>
      <c r="F57" s="7">
        <f t="shared" si="2"/>
        <v>53</v>
      </c>
    </row>
    <row r="58" spans="1:6" x14ac:dyDescent="0.25">
      <c r="A58" s="1" t="s">
        <v>36</v>
      </c>
      <c r="B58" s="1" t="s">
        <v>82</v>
      </c>
      <c r="C58" s="1" t="s">
        <v>7</v>
      </c>
      <c r="D58" s="2">
        <v>6.5625000000000003E-2</v>
      </c>
      <c r="E58" s="4">
        <f>IFK_Sjørup_22_09_2026[[#This Row],[Kolonne4]]-D$43</f>
        <v>2.5648148148148149E-2</v>
      </c>
      <c r="F58" s="7">
        <f t="shared" si="2"/>
        <v>44</v>
      </c>
    </row>
    <row r="59" spans="1:6" x14ac:dyDescent="0.25">
      <c r="A59" s="1" t="s">
        <v>38</v>
      </c>
      <c r="B59" s="1" t="s">
        <v>83</v>
      </c>
      <c r="C59" s="1" t="s">
        <v>14</v>
      </c>
      <c r="D59" s="2">
        <v>6.9479166666666661E-2</v>
      </c>
      <c r="E59" s="4">
        <f>IFK_Sjørup_22_09_2026[[#This Row],[Kolonne4]]-D$43</f>
        <v>2.9502314814814808E-2</v>
      </c>
      <c r="F59" s="7">
        <f t="shared" si="2"/>
        <v>38</v>
      </c>
    </row>
    <row r="60" spans="1:6" x14ac:dyDescent="0.25">
      <c r="A60" s="1" t="s">
        <v>40</v>
      </c>
      <c r="B60" s="1" t="s">
        <v>84</v>
      </c>
      <c r="C60" s="1" t="s">
        <v>14</v>
      </c>
      <c r="D60" s="2">
        <v>7.8668981481481479E-2</v>
      </c>
      <c r="E60" s="4">
        <f>IFK_Sjørup_22_09_2026[[#This Row],[Kolonne4]]-D$43</f>
        <v>3.8692129629629625E-2</v>
      </c>
      <c r="F60" s="7">
        <f t="shared" si="2"/>
        <v>25</v>
      </c>
    </row>
    <row r="61" spans="1:6" x14ac:dyDescent="0.25">
      <c r="A61" s="1" t="s">
        <v>85</v>
      </c>
      <c r="B61" s="1" t="s">
        <v>86</v>
      </c>
      <c r="C61" s="1" t="s">
        <v>87</v>
      </c>
      <c r="D61" s="2"/>
      <c r="E61" s="2"/>
      <c r="F61">
        <v>1</v>
      </c>
    </row>
    <row r="62" spans="1:6" s="3" customFormat="1" x14ac:dyDescent="0.25">
      <c r="A62" s="1"/>
      <c r="B62" s="1"/>
      <c r="C62" s="1"/>
      <c r="D62" s="4"/>
      <c r="E62" s="4"/>
    </row>
    <row r="63" spans="1:6" x14ac:dyDescent="0.25">
      <c r="A63" s="1" t="s">
        <v>0</v>
      </c>
      <c r="B63" s="1" t="s">
        <v>0</v>
      </c>
      <c r="C63" s="1" t="s">
        <v>0</v>
      </c>
      <c r="D63" s="2"/>
      <c r="E63" s="2"/>
    </row>
    <row r="64" spans="1:6" x14ac:dyDescent="0.25">
      <c r="A64" s="9" t="s">
        <v>88</v>
      </c>
      <c r="B64" s="1" t="s">
        <v>0</v>
      </c>
      <c r="C64" s="1" t="s">
        <v>0</v>
      </c>
      <c r="D64" s="2"/>
      <c r="E64" s="2"/>
    </row>
    <row r="65" spans="1:6" ht="45" x14ac:dyDescent="0.25">
      <c r="A65" s="11" t="s">
        <v>160</v>
      </c>
      <c r="B65" s="1" t="s">
        <v>0</v>
      </c>
      <c r="C65" s="1" t="s">
        <v>0</v>
      </c>
      <c r="D65" s="2"/>
      <c r="E65" s="2"/>
    </row>
    <row r="66" spans="1:6" x14ac:dyDescent="0.25">
      <c r="A66" s="1" t="s">
        <v>2</v>
      </c>
      <c r="B66" s="1" t="s">
        <v>89</v>
      </c>
      <c r="C66" s="1" t="s">
        <v>87</v>
      </c>
      <c r="D66" s="2">
        <v>2.7662037037037037E-2</v>
      </c>
      <c r="E66" s="2"/>
      <c r="F66">
        <v>60</v>
      </c>
    </row>
    <row r="67" spans="1:6" x14ac:dyDescent="0.25">
      <c r="A67" s="1" t="s">
        <v>5</v>
      </c>
      <c r="B67" s="1" t="s">
        <v>90</v>
      </c>
      <c r="C67" s="1" t="s">
        <v>91</v>
      </c>
      <c r="D67" s="2">
        <v>2.7719907407407408E-2</v>
      </c>
      <c r="E67" s="4">
        <f>IFK_Sjørup_22_09_2026[[#This Row],[Kolonne4]]-D$66</f>
        <v>5.7870370370371321E-5</v>
      </c>
      <c r="F67" s="7">
        <f>60-MINUTE(E67)</f>
        <v>60</v>
      </c>
    </row>
    <row r="68" spans="1:6" x14ac:dyDescent="0.25">
      <c r="A68" s="1" t="s">
        <v>8</v>
      </c>
      <c r="B68" s="1" t="s">
        <v>92</v>
      </c>
      <c r="C68" s="1" t="s">
        <v>64</v>
      </c>
      <c r="D68" s="2">
        <v>2.7905092592592592E-2</v>
      </c>
      <c r="E68" s="4">
        <f>IFK_Sjørup_22_09_2026[[#This Row],[Kolonne4]]-D$66</f>
        <v>2.4305555555555539E-4</v>
      </c>
      <c r="F68" s="7">
        <f t="shared" ref="F68:F95" si="3">60-MINUTE(E68)</f>
        <v>60</v>
      </c>
    </row>
    <row r="69" spans="1:6" x14ac:dyDescent="0.25">
      <c r="A69" s="1" t="s">
        <v>10</v>
      </c>
      <c r="B69" s="1" t="s">
        <v>93</v>
      </c>
      <c r="C69" s="1" t="s">
        <v>7</v>
      </c>
      <c r="D69" s="2">
        <v>3.2002314814814817E-2</v>
      </c>
      <c r="E69" s="4">
        <f>IFK_Sjørup_22_09_2026[[#This Row],[Kolonne4]]-D$66</f>
        <v>4.3402777777777797E-3</v>
      </c>
      <c r="F69" s="7">
        <f t="shared" si="3"/>
        <v>54</v>
      </c>
    </row>
    <row r="70" spans="1:6" x14ac:dyDescent="0.25">
      <c r="A70" s="1" t="s">
        <v>12</v>
      </c>
      <c r="B70" s="1" t="s">
        <v>94</v>
      </c>
      <c r="C70" s="1" t="s">
        <v>7</v>
      </c>
      <c r="D70" s="2">
        <v>3.2129629629629633E-2</v>
      </c>
      <c r="E70" s="4">
        <f>IFK_Sjørup_22_09_2026[[#This Row],[Kolonne4]]-D$66</f>
        <v>4.4675925925925959E-3</v>
      </c>
      <c r="F70" s="7">
        <f t="shared" si="3"/>
        <v>54</v>
      </c>
    </row>
    <row r="71" spans="1:6" x14ac:dyDescent="0.25">
      <c r="A71" s="1" t="s">
        <v>15</v>
      </c>
      <c r="B71" s="1" t="s">
        <v>95</v>
      </c>
      <c r="C71" s="1" t="s">
        <v>7</v>
      </c>
      <c r="D71" s="2">
        <v>3.2511574074074075E-2</v>
      </c>
      <c r="E71" s="4">
        <f>IFK_Sjørup_22_09_2026[[#This Row],[Kolonne4]]-D$66</f>
        <v>4.8495370370370376E-3</v>
      </c>
      <c r="F71" s="7">
        <f t="shared" si="3"/>
        <v>54</v>
      </c>
    </row>
    <row r="72" spans="1:6" x14ac:dyDescent="0.25">
      <c r="A72" s="1" t="s">
        <v>17</v>
      </c>
      <c r="B72" s="1" t="s">
        <v>96</v>
      </c>
      <c r="C72" s="1" t="s">
        <v>64</v>
      </c>
      <c r="D72" s="2">
        <v>3.2974537037037038E-2</v>
      </c>
      <c r="E72" s="4">
        <f>IFK_Sjørup_22_09_2026[[#This Row],[Kolonne4]]-D$66</f>
        <v>5.3125000000000012E-3</v>
      </c>
      <c r="F72" s="7">
        <f t="shared" si="3"/>
        <v>53</v>
      </c>
    </row>
    <row r="73" spans="1:6" x14ac:dyDescent="0.25">
      <c r="A73" s="1" t="s">
        <v>19</v>
      </c>
      <c r="B73" s="1" t="s">
        <v>97</v>
      </c>
      <c r="C73" s="1" t="s">
        <v>64</v>
      </c>
      <c r="D73" s="2">
        <v>3.3171296296296296E-2</v>
      </c>
      <c r="E73" s="4">
        <f>IFK_Sjørup_22_09_2026[[#This Row],[Kolonne4]]-D$66</f>
        <v>5.5092592592592589E-3</v>
      </c>
      <c r="F73" s="7">
        <f t="shared" si="3"/>
        <v>53</v>
      </c>
    </row>
    <row r="74" spans="1:6" x14ac:dyDescent="0.25">
      <c r="A74" s="1" t="s">
        <v>21</v>
      </c>
      <c r="B74" s="1" t="s">
        <v>98</v>
      </c>
      <c r="C74" s="1" t="s">
        <v>99</v>
      </c>
      <c r="D74" s="2">
        <v>3.3877314814814811E-2</v>
      </c>
      <c r="E74" s="4">
        <f>IFK_Sjørup_22_09_2026[[#This Row],[Kolonne4]]-D$66</f>
        <v>6.2152777777777744E-3</v>
      </c>
      <c r="F74" s="7">
        <f t="shared" si="3"/>
        <v>52</v>
      </c>
    </row>
    <row r="75" spans="1:6" x14ac:dyDescent="0.25">
      <c r="A75" s="1" t="s">
        <v>24</v>
      </c>
      <c r="B75" s="1" t="s">
        <v>100</v>
      </c>
      <c r="C75" s="1" t="s">
        <v>7</v>
      </c>
      <c r="D75" s="2">
        <v>3.4780092592592592E-2</v>
      </c>
      <c r="E75" s="4">
        <f>IFK_Sjørup_22_09_2026[[#This Row],[Kolonne4]]-D$66</f>
        <v>7.1180555555555546E-3</v>
      </c>
      <c r="F75" s="7">
        <f t="shared" si="3"/>
        <v>50</v>
      </c>
    </row>
    <row r="76" spans="1:6" x14ac:dyDescent="0.25">
      <c r="A76" s="1" t="s">
        <v>26</v>
      </c>
      <c r="B76" s="1" t="s">
        <v>101</v>
      </c>
      <c r="C76" s="1" t="s">
        <v>76</v>
      </c>
      <c r="D76" s="2">
        <v>3.4953703703703702E-2</v>
      </c>
      <c r="E76" s="4">
        <f>IFK_Sjørup_22_09_2026[[#This Row],[Kolonne4]]-D$66</f>
        <v>7.291666666666665E-3</v>
      </c>
      <c r="F76" s="7">
        <f t="shared" si="3"/>
        <v>50</v>
      </c>
    </row>
    <row r="77" spans="1:6" x14ac:dyDescent="0.25">
      <c r="A77" s="1" t="s">
        <v>28</v>
      </c>
      <c r="B77" s="1" t="s">
        <v>102</v>
      </c>
      <c r="C77" s="1" t="s">
        <v>76</v>
      </c>
      <c r="D77" s="2">
        <v>3.5011574074074077E-2</v>
      </c>
      <c r="E77" s="4">
        <f>IFK_Sjørup_22_09_2026[[#This Row],[Kolonne4]]-D$66</f>
        <v>7.3495370370370398E-3</v>
      </c>
      <c r="F77" s="7">
        <f t="shared" si="3"/>
        <v>50</v>
      </c>
    </row>
    <row r="78" spans="1:6" x14ac:dyDescent="0.25">
      <c r="A78" s="1" t="s">
        <v>30</v>
      </c>
      <c r="B78" s="1" t="s">
        <v>103</v>
      </c>
      <c r="C78" s="1" t="s">
        <v>7</v>
      </c>
      <c r="D78" s="2">
        <v>3.6203703703703703E-2</v>
      </c>
      <c r="E78" s="4">
        <f>IFK_Sjørup_22_09_2026[[#This Row],[Kolonne4]]-D$66</f>
        <v>8.5416666666666662E-3</v>
      </c>
      <c r="F78" s="7">
        <f t="shared" si="3"/>
        <v>48</v>
      </c>
    </row>
    <row r="79" spans="1:6" x14ac:dyDescent="0.25">
      <c r="A79" s="1" t="s">
        <v>32</v>
      </c>
      <c r="B79" s="1" t="s">
        <v>104</v>
      </c>
      <c r="C79" s="1" t="s">
        <v>76</v>
      </c>
      <c r="D79" s="2">
        <v>3.6921296296296299E-2</v>
      </c>
      <c r="E79" s="4">
        <f>IFK_Sjørup_22_09_2026[[#This Row],[Kolonne4]]-D$66</f>
        <v>9.2592592592592622E-3</v>
      </c>
      <c r="F79" s="7">
        <f t="shared" si="3"/>
        <v>47</v>
      </c>
    </row>
    <row r="80" spans="1:6" x14ac:dyDescent="0.25">
      <c r="A80" s="1" t="s">
        <v>34</v>
      </c>
      <c r="B80" s="1" t="s">
        <v>105</v>
      </c>
      <c r="C80" s="1" t="s">
        <v>7</v>
      </c>
      <c r="D80" s="2">
        <v>3.7199074074074072E-2</v>
      </c>
      <c r="E80" s="4">
        <f>IFK_Sjørup_22_09_2026[[#This Row],[Kolonne4]]-D$66</f>
        <v>9.5370370370370348E-3</v>
      </c>
      <c r="F80" s="7">
        <f t="shared" si="3"/>
        <v>47</v>
      </c>
    </row>
    <row r="81" spans="1:6" x14ac:dyDescent="0.25">
      <c r="A81" s="1" t="s">
        <v>36</v>
      </c>
      <c r="B81" s="1" t="s">
        <v>106</v>
      </c>
      <c r="C81" s="1" t="s">
        <v>64</v>
      </c>
      <c r="D81" s="2">
        <v>3.7303240740740741E-2</v>
      </c>
      <c r="E81" s="4">
        <f>IFK_Sjørup_22_09_2026[[#This Row],[Kolonne4]]-D$66</f>
        <v>9.6412037037037039E-3</v>
      </c>
      <c r="F81" s="7">
        <f t="shared" si="3"/>
        <v>47</v>
      </c>
    </row>
    <row r="82" spans="1:6" x14ac:dyDescent="0.25">
      <c r="A82" s="1" t="s">
        <v>38</v>
      </c>
      <c r="B82" s="1" t="s">
        <v>107</v>
      </c>
      <c r="C82" s="1" t="s">
        <v>23</v>
      </c>
      <c r="D82" s="2">
        <v>3.7314814814814815E-2</v>
      </c>
      <c r="E82" s="4">
        <f>IFK_Sjørup_22_09_2026[[#This Row],[Kolonne4]]-D$66</f>
        <v>9.6527777777777775E-3</v>
      </c>
      <c r="F82" s="7">
        <f t="shared" si="3"/>
        <v>47</v>
      </c>
    </row>
    <row r="83" spans="1:6" x14ac:dyDescent="0.25">
      <c r="A83" s="1" t="s">
        <v>40</v>
      </c>
      <c r="B83" s="1" t="s">
        <v>108</v>
      </c>
      <c r="C83" s="1" t="s">
        <v>7</v>
      </c>
      <c r="D83" s="2">
        <v>3.8229166666666668E-2</v>
      </c>
      <c r="E83" s="4">
        <f>IFK_Sjørup_22_09_2026[[#This Row],[Kolonne4]]-D$66</f>
        <v>1.0567129629629631E-2</v>
      </c>
      <c r="F83" s="7">
        <f t="shared" si="3"/>
        <v>45</v>
      </c>
    </row>
    <row r="84" spans="1:6" x14ac:dyDescent="0.25">
      <c r="A84" s="1" t="s">
        <v>42</v>
      </c>
      <c r="B84" s="1" t="s">
        <v>109</v>
      </c>
      <c r="C84" s="1" t="s">
        <v>7</v>
      </c>
      <c r="D84" s="2">
        <v>3.8541666666666669E-2</v>
      </c>
      <c r="E84" s="4">
        <f>IFK_Sjørup_22_09_2026[[#This Row],[Kolonne4]]-D$66</f>
        <v>1.0879629629629631E-2</v>
      </c>
      <c r="F84" s="7">
        <f t="shared" si="3"/>
        <v>45</v>
      </c>
    </row>
    <row r="85" spans="1:6" x14ac:dyDescent="0.25">
      <c r="A85" s="1" t="s">
        <v>44</v>
      </c>
      <c r="B85" s="1" t="s">
        <v>110</v>
      </c>
      <c r="C85" s="1" t="s">
        <v>7</v>
      </c>
      <c r="D85" s="2">
        <v>3.8703703703703705E-2</v>
      </c>
      <c r="E85" s="4">
        <f>IFK_Sjørup_22_09_2026[[#This Row],[Kolonne4]]-D$66</f>
        <v>1.1041666666666668E-2</v>
      </c>
      <c r="F85" s="7">
        <f t="shared" si="3"/>
        <v>45</v>
      </c>
    </row>
    <row r="86" spans="1:6" x14ac:dyDescent="0.25">
      <c r="A86" s="1" t="s">
        <v>46</v>
      </c>
      <c r="B86" s="1" t="s">
        <v>111</v>
      </c>
      <c r="C86" s="1" t="s">
        <v>7</v>
      </c>
      <c r="D86" s="2">
        <v>4.0219907407407406E-2</v>
      </c>
      <c r="E86" s="4">
        <f>IFK_Sjørup_22_09_2026[[#This Row],[Kolonne4]]-D$66</f>
        <v>1.2557870370370369E-2</v>
      </c>
      <c r="F86" s="7">
        <f t="shared" si="3"/>
        <v>42</v>
      </c>
    </row>
    <row r="87" spans="1:6" x14ac:dyDescent="0.25">
      <c r="A87" s="1" t="s">
        <v>48</v>
      </c>
      <c r="B87" s="1" t="s">
        <v>112</v>
      </c>
      <c r="C87" s="1" t="s">
        <v>7</v>
      </c>
      <c r="D87" s="2">
        <v>4.0694444444444443E-2</v>
      </c>
      <c r="E87" s="4">
        <f>IFK_Sjørup_22_09_2026[[#This Row],[Kolonne4]]-D$66</f>
        <v>1.3032407407407406E-2</v>
      </c>
      <c r="F87" s="7">
        <f t="shared" si="3"/>
        <v>42</v>
      </c>
    </row>
    <row r="88" spans="1:6" x14ac:dyDescent="0.25">
      <c r="A88" s="1" t="s">
        <v>50</v>
      </c>
      <c r="B88" s="1" t="s">
        <v>113</v>
      </c>
      <c r="C88" s="1" t="s">
        <v>7</v>
      </c>
      <c r="D88" s="2">
        <v>4.2615740740740739E-2</v>
      </c>
      <c r="E88" s="4">
        <f>IFK_Sjørup_22_09_2026[[#This Row],[Kolonne4]]-D$66</f>
        <v>1.4953703703703702E-2</v>
      </c>
      <c r="F88" s="7">
        <f t="shared" si="3"/>
        <v>39</v>
      </c>
    </row>
    <row r="89" spans="1:6" x14ac:dyDescent="0.25">
      <c r="A89" s="1" t="s">
        <v>52</v>
      </c>
      <c r="B89" s="1" t="s">
        <v>114</v>
      </c>
      <c r="C89" s="1" t="s">
        <v>7</v>
      </c>
      <c r="D89" s="2">
        <v>4.3472222222222225E-2</v>
      </c>
      <c r="E89" s="4">
        <f>IFK_Sjørup_22_09_2026[[#This Row],[Kolonne4]]-D$66</f>
        <v>1.5810185185185188E-2</v>
      </c>
      <c r="F89" s="7">
        <f t="shared" si="3"/>
        <v>38</v>
      </c>
    </row>
    <row r="90" spans="1:6" x14ac:dyDescent="0.25">
      <c r="A90" s="1" t="s">
        <v>115</v>
      </c>
      <c r="B90" s="1" t="s">
        <v>116</v>
      </c>
      <c r="C90" s="1" t="s">
        <v>76</v>
      </c>
      <c r="D90" s="2">
        <v>4.3888888888888887E-2</v>
      </c>
      <c r="E90" s="4">
        <f>IFK_Sjørup_22_09_2026[[#This Row],[Kolonne4]]-D$66</f>
        <v>1.622685185185185E-2</v>
      </c>
      <c r="F90" s="7">
        <f t="shared" si="3"/>
        <v>37</v>
      </c>
    </row>
    <row r="91" spans="1:6" x14ac:dyDescent="0.25">
      <c r="A91" s="1" t="s">
        <v>117</v>
      </c>
      <c r="B91" s="1" t="s">
        <v>118</v>
      </c>
      <c r="C91" s="1" t="s">
        <v>7</v>
      </c>
      <c r="D91" s="2">
        <v>4.5231481481481484E-2</v>
      </c>
      <c r="E91" s="4">
        <f>IFK_Sjørup_22_09_2026[[#This Row],[Kolonne4]]-D$66</f>
        <v>1.7569444444444447E-2</v>
      </c>
      <c r="F91" s="7">
        <f t="shared" si="3"/>
        <v>35</v>
      </c>
    </row>
    <row r="92" spans="1:6" x14ac:dyDescent="0.25">
      <c r="A92" s="1" t="s">
        <v>119</v>
      </c>
      <c r="B92" s="1" t="s">
        <v>120</v>
      </c>
      <c r="C92" s="1" t="s">
        <v>76</v>
      </c>
      <c r="D92" s="2">
        <v>4.5428240740740741E-2</v>
      </c>
      <c r="E92" s="4">
        <f>IFK_Sjørup_22_09_2026[[#This Row],[Kolonne4]]-D$66</f>
        <v>1.7766203703703704E-2</v>
      </c>
      <c r="F92" s="7">
        <f t="shared" si="3"/>
        <v>35</v>
      </c>
    </row>
    <row r="93" spans="1:6" x14ac:dyDescent="0.25">
      <c r="A93" s="1" t="s">
        <v>121</v>
      </c>
      <c r="B93" s="1" t="s">
        <v>122</v>
      </c>
      <c r="C93" s="1" t="s">
        <v>7</v>
      </c>
      <c r="D93" s="2">
        <v>5.108796296296296E-2</v>
      </c>
      <c r="E93" s="4">
        <f>IFK_Sjørup_22_09_2026[[#This Row],[Kolonne4]]-D$66</f>
        <v>2.3425925925925923E-2</v>
      </c>
      <c r="F93" s="7">
        <f t="shared" si="3"/>
        <v>27</v>
      </c>
    </row>
    <row r="94" spans="1:6" x14ac:dyDescent="0.25">
      <c r="A94" s="1" t="s">
        <v>123</v>
      </c>
      <c r="B94" s="1" t="s">
        <v>124</v>
      </c>
      <c r="C94" s="1" t="s">
        <v>7</v>
      </c>
      <c r="D94" s="2">
        <v>5.2743055555555557E-2</v>
      </c>
      <c r="E94" s="4">
        <f>IFK_Sjørup_22_09_2026[[#This Row],[Kolonne4]]-D$66</f>
        <v>2.508101851851852E-2</v>
      </c>
      <c r="F94" s="7">
        <f t="shared" si="3"/>
        <v>24</v>
      </c>
    </row>
    <row r="95" spans="1:6" x14ac:dyDescent="0.25">
      <c r="A95" s="1" t="s">
        <v>125</v>
      </c>
      <c r="B95" s="1" t="s">
        <v>126</v>
      </c>
      <c r="C95" s="1" t="s">
        <v>7</v>
      </c>
      <c r="D95" s="2">
        <v>5.3240740740740741E-2</v>
      </c>
      <c r="E95" s="4">
        <f>IFK_Sjørup_22_09_2026[[#This Row],[Kolonne4]]-D$66</f>
        <v>2.5578703703703704E-2</v>
      </c>
      <c r="F95" s="7">
        <f t="shared" si="3"/>
        <v>24</v>
      </c>
    </row>
    <row r="96" spans="1:6" x14ac:dyDescent="0.25">
      <c r="A96" s="1" t="s">
        <v>54</v>
      </c>
      <c r="B96" s="1" t="s">
        <v>127</v>
      </c>
      <c r="C96" s="1" t="s">
        <v>64</v>
      </c>
      <c r="D96" s="2"/>
      <c r="E96" s="2"/>
      <c r="F96">
        <v>1</v>
      </c>
    </row>
    <row r="97" spans="1:6" x14ac:dyDescent="0.25">
      <c r="A97" s="1" t="s">
        <v>54</v>
      </c>
      <c r="B97" s="1" t="s">
        <v>128</v>
      </c>
      <c r="C97" s="1" t="s">
        <v>7</v>
      </c>
      <c r="D97" s="2"/>
      <c r="E97" s="2"/>
      <c r="F97">
        <v>1</v>
      </c>
    </row>
    <row r="98" spans="1:6" s="3" customFormat="1" x14ac:dyDescent="0.25">
      <c r="A98" s="1"/>
      <c r="B98" s="1"/>
      <c r="C98" s="1"/>
      <c r="D98" s="4"/>
      <c r="E98" s="4"/>
    </row>
    <row r="99" spans="1:6" x14ac:dyDescent="0.25">
      <c r="A99" s="1" t="s">
        <v>0</v>
      </c>
      <c r="B99" s="1" t="s">
        <v>0</v>
      </c>
      <c r="C99" s="1" t="s">
        <v>0</v>
      </c>
      <c r="D99" s="2"/>
      <c r="E99" s="2"/>
    </row>
    <row r="100" spans="1:6" x14ac:dyDescent="0.25">
      <c r="A100" s="9" t="s">
        <v>129</v>
      </c>
      <c r="B100" s="1" t="s">
        <v>0</v>
      </c>
      <c r="C100" s="1" t="s">
        <v>0</v>
      </c>
      <c r="D100" s="2"/>
      <c r="E100" s="2"/>
    </row>
    <row r="101" spans="1:6" ht="45" x14ac:dyDescent="0.25">
      <c r="A101" s="11" t="s">
        <v>161</v>
      </c>
      <c r="B101" s="1" t="s">
        <v>0</v>
      </c>
      <c r="C101" s="1" t="s">
        <v>0</v>
      </c>
      <c r="D101" s="2"/>
      <c r="E101" s="2"/>
    </row>
    <row r="102" spans="1:6" x14ac:dyDescent="0.25">
      <c r="A102" s="1" t="s">
        <v>2</v>
      </c>
      <c r="B102" s="1" t="s">
        <v>130</v>
      </c>
      <c r="C102" s="1" t="s">
        <v>64</v>
      </c>
      <c r="D102" s="2">
        <v>2.3680555555555555E-2</v>
      </c>
      <c r="E102" s="2"/>
      <c r="F102">
        <v>40</v>
      </c>
    </row>
    <row r="103" spans="1:6" x14ac:dyDescent="0.25">
      <c r="A103" s="1" t="s">
        <v>5</v>
      </c>
      <c r="B103" s="1" t="s">
        <v>131</v>
      </c>
      <c r="C103" s="1" t="s">
        <v>7</v>
      </c>
      <c r="D103" s="2">
        <v>2.5428240740740741E-2</v>
      </c>
      <c r="E103" s="4">
        <f>IFK_Sjørup_22_09_2026[[#This Row],[Kolonne4]]-D$102</f>
        <v>1.7476851851851855E-3</v>
      </c>
      <c r="F103" s="7">
        <f>40-MINUTE(E103)</f>
        <v>38</v>
      </c>
    </row>
    <row r="104" spans="1:6" x14ac:dyDescent="0.25">
      <c r="A104" s="1" t="s">
        <v>8</v>
      </c>
      <c r="B104" s="1" t="s">
        <v>132</v>
      </c>
      <c r="C104" s="1" t="s">
        <v>7</v>
      </c>
      <c r="D104" s="2">
        <v>3.1539351851851853E-2</v>
      </c>
      <c r="E104" s="4">
        <f>IFK_Sjørup_22_09_2026[[#This Row],[Kolonne4]]-D$102</f>
        <v>7.8587962962962978E-3</v>
      </c>
      <c r="F104" s="7">
        <f t="shared" ref="F104:F113" si="4">40-MINUTE(E104)</f>
        <v>29</v>
      </c>
    </row>
    <row r="105" spans="1:6" x14ac:dyDescent="0.25">
      <c r="A105" s="1" t="s">
        <v>10</v>
      </c>
      <c r="B105" s="1" t="s">
        <v>133</v>
      </c>
      <c r="C105" s="1" t="s">
        <v>7</v>
      </c>
      <c r="D105" s="2">
        <v>3.3229166666666664E-2</v>
      </c>
      <c r="E105" s="4">
        <f>IFK_Sjørup_22_09_2026[[#This Row],[Kolonne4]]-D$102</f>
        <v>9.5486111111111084E-3</v>
      </c>
      <c r="F105" s="7">
        <f t="shared" si="4"/>
        <v>27</v>
      </c>
    </row>
    <row r="106" spans="1:6" x14ac:dyDescent="0.25">
      <c r="A106" s="1" t="s">
        <v>12</v>
      </c>
      <c r="B106" s="1" t="s">
        <v>134</v>
      </c>
      <c r="C106" s="1" t="s">
        <v>7</v>
      </c>
      <c r="D106" s="2">
        <v>3.5648148148148151E-2</v>
      </c>
      <c r="E106" s="4">
        <f>IFK_Sjørup_22_09_2026[[#This Row],[Kolonne4]]-D$102</f>
        <v>1.1967592592592596E-2</v>
      </c>
      <c r="F106" s="7">
        <f t="shared" si="4"/>
        <v>23</v>
      </c>
    </row>
    <row r="107" spans="1:6" x14ac:dyDescent="0.25">
      <c r="A107" s="1" t="s">
        <v>15</v>
      </c>
      <c r="B107" s="1" t="s">
        <v>135</v>
      </c>
      <c r="C107" s="1" t="s">
        <v>7</v>
      </c>
      <c r="D107" s="2">
        <v>3.8263888888888889E-2</v>
      </c>
      <c r="E107" s="4">
        <f>IFK_Sjørup_22_09_2026[[#This Row],[Kolonne4]]-D$102</f>
        <v>1.4583333333333334E-2</v>
      </c>
      <c r="F107" s="7">
        <f t="shared" si="4"/>
        <v>19</v>
      </c>
    </row>
    <row r="108" spans="1:6" x14ac:dyDescent="0.25">
      <c r="A108" s="1" t="s">
        <v>17</v>
      </c>
      <c r="B108" s="1" t="s">
        <v>136</v>
      </c>
      <c r="C108" s="1" t="s">
        <v>7</v>
      </c>
      <c r="D108" s="2">
        <v>3.9745370370370368E-2</v>
      </c>
      <c r="E108" s="4">
        <f>IFK_Sjørup_22_09_2026[[#This Row],[Kolonne4]]-D$102</f>
        <v>1.6064814814814813E-2</v>
      </c>
      <c r="F108" s="7">
        <f t="shared" si="4"/>
        <v>17</v>
      </c>
    </row>
    <row r="109" spans="1:6" x14ac:dyDescent="0.25">
      <c r="A109" s="1" t="s">
        <v>19</v>
      </c>
      <c r="B109" s="1" t="s">
        <v>137</v>
      </c>
      <c r="C109" s="1" t="s">
        <v>7</v>
      </c>
      <c r="D109" s="2">
        <v>4.0613425925925928E-2</v>
      </c>
      <c r="E109" s="4">
        <f>IFK_Sjørup_22_09_2026[[#This Row],[Kolonne4]]-D$102</f>
        <v>1.6932870370370372E-2</v>
      </c>
      <c r="F109" s="7">
        <f t="shared" si="4"/>
        <v>16</v>
      </c>
    </row>
    <row r="110" spans="1:6" x14ac:dyDescent="0.25">
      <c r="A110" s="1" t="s">
        <v>21</v>
      </c>
      <c r="B110" s="1" t="s">
        <v>138</v>
      </c>
      <c r="C110" s="1" t="s">
        <v>7</v>
      </c>
      <c r="D110" s="2">
        <v>4.1284722222222223E-2</v>
      </c>
      <c r="E110" s="4">
        <f>IFK_Sjørup_22_09_2026[[#This Row],[Kolonne4]]-D$102</f>
        <v>1.7604166666666667E-2</v>
      </c>
      <c r="F110" s="7">
        <f t="shared" si="4"/>
        <v>15</v>
      </c>
    </row>
    <row r="111" spans="1:6" x14ac:dyDescent="0.25">
      <c r="A111" s="1" t="s">
        <v>24</v>
      </c>
      <c r="B111" s="1" t="s">
        <v>139</v>
      </c>
      <c r="C111" s="1" t="s">
        <v>76</v>
      </c>
      <c r="D111" s="2">
        <v>4.175925925925926E-2</v>
      </c>
      <c r="E111" s="4">
        <f>IFK_Sjørup_22_09_2026[[#This Row],[Kolonne4]]-D$102</f>
        <v>1.8078703703703704E-2</v>
      </c>
      <c r="F111" s="7">
        <f t="shared" si="4"/>
        <v>14</v>
      </c>
    </row>
    <row r="112" spans="1:6" x14ac:dyDescent="0.25">
      <c r="A112" s="1" t="s">
        <v>26</v>
      </c>
      <c r="B112" s="1" t="s">
        <v>140</v>
      </c>
      <c r="C112" s="1" t="s">
        <v>7</v>
      </c>
      <c r="D112" s="2">
        <v>4.2500000000000003E-2</v>
      </c>
      <c r="E112" s="4">
        <f>IFK_Sjørup_22_09_2026[[#This Row],[Kolonne4]]-D$102</f>
        <v>1.8819444444444448E-2</v>
      </c>
      <c r="F112" s="7">
        <f t="shared" si="4"/>
        <v>13</v>
      </c>
    </row>
    <row r="113" spans="1:6" x14ac:dyDescent="0.25">
      <c r="A113" s="1" t="s">
        <v>28</v>
      </c>
      <c r="B113" s="1" t="s">
        <v>141</v>
      </c>
      <c r="C113" s="1" t="s">
        <v>7</v>
      </c>
      <c r="D113" s="2">
        <v>5.0937499999999997E-2</v>
      </c>
      <c r="E113" s="4">
        <f>IFK_Sjørup_22_09_2026[[#This Row],[Kolonne4]]-D$102</f>
        <v>2.7256944444444441E-2</v>
      </c>
      <c r="F113" s="7">
        <f t="shared" si="4"/>
        <v>1</v>
      </c>
    </row>
    <row r="114" spans="1:6" x14ac:dyDescent="0.25">
      <c r="A114" s="1" t="s">
        <v>30</v>
      </c>
      <c r="B114" s="1" t="s">
        <v>142</v>
      </c>
      <c r="C114" s="1" t="s">
        <v>7</v>
      </c>
      <c r="D114" s="2">
        <v>5.1736111111111108E-2</v>
      </c>
      <c r="E114" s="4">
        <f>IFK_Sjørup_22_09_2026[[#This Row],[Kolonne4]]-D$102</f>
        <v>2.8055555555555552E-2</v>
      </c>
      <c r="F114" s="7">
        <v>1</v>
      </c>
    </row>
    <row r="115" spans="1:6" x14ac:dyDescent="0.25">
      <c r="A115" s="1" t="s">
        <v>32</v>
      </c>
      <c r="B115" s="1" t="s">
        <v>143</v>
      </c>
      <c r="C115" s="1" t="s">
        <v>7</v>
      </c>
      <c r="D115" s="2">
        <v>9.3530092592592595E-2</v>
      </c>
      <c r="E115" s="4">
        <f>IFK_Sjørup_22_09_2026[[#This Row],[Kolonne4]]-D$102</f>
        <v>6.9849537037037043E-2</v>
      </c>
      <c r="F115" s="7">
        <v>1</v>
      </c>
    </row>
    <row r="116" spans="1:6" x14ac:dyDescent="0.25">
      <c r="A116" s="1" t="s">
        <v>85</v>
      </c>
      <c r="B116" s="1" t="s">
        <v>144</v>
      </c>
      <c r="C116" s="1" t="s">
        <v>76</v>
      </c>
      <c r="D116" s="2"/>
      <c r="E116" s="2"/>
      <c r="F116" s="7">
        <v>1</v>
      </c>
    </row>
    <row r="117" spans="1:6" x14ac:dyDescent="0.25">
      <c r="A117" s="1" t="s">
        <v>0</v>
      </c>
      <c r="B117" s="1" t="s">
        <v>0</v>
      </c>
      <c r="C117" s="1" t="s">
        <v>0</v>
      </c>
      <c r="D117" s="2"/>
      <c r="E117" s="2"/>
    </row>
  </sheetData>
  <phoneticPr fontId="2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577F5-8CC5-4971-9C5D-D5FF55E8782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33888B7-E7E1-4FF1-9660-CA0E13D1AD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IFK Sjørup 22-09-2026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Hesselberg</dc:creator>
  <cp:lastModifiedBy>Kai Hesselberg</cp:lastModifiedBy>
  <dcterms:created xsi:type="dcterms:W3CDTF">2026-09-22T15:20:36Z</dcterms:created>
  <dcterms:modified xsi:type="dcterms:W3CDTF">2026-09-22T16:20:37Z</dcterms:modified>
</cp:coreProperties>
</file>