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FTC\Downloads\"/>
    </mc:Choice>
  </mc:AlternateContent>
  <bookViews>
    <workbookView xWindow="0" yWindow="0" windowWidth="28800" windowHeight="12915"/>
  </bookViews>
  <sheets>
    <sheet name="Ark1" sheetId="1" r:id="rId1"/>
  </sheets>
  <definedNames>
    <definedName name="_xlnm._FilterDatabase" localSheetId="0" hidden="1">'Ark1'!$A$1:$E$1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8" i="1" l="1"/>
  <c r="F57" i="1"/>
  <c r="F56" i="1"/>
  <c r="F55" i="1"/>
  <c r="F54" i="1"/>
  <c r="F5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0" i="1"/>
  <c r="F19" i="1"/>
  <c r="F18" i="1"/>
  <c r="F17" i="1"/>
  <c r="F16" i="1"/>
  <c r="F15" i="1"/>
  <c r="F14" i="1"/>
  <c r="F13" i="1"/>
  <c r="F12" i="1"/>
  <c r="F11" i="1"/>
  <c r="F10" i="1"/>
  <c r="F9" i="1"/>
  <c r="E54" i="1" l="1"/>
  <c r="E55" i="1"/>
  <c r="E56" i="1"/>
  <c r="E57" i="1"/>
  <c r="E58" i="1"/>
  <c r="E59" i="1"/>
  <c r="E60" i="1"/>
  <c r="E61" i="1"/>
  <c r="E62" i="1"/>
  <c r="E63" i="1"/>
  <c r="E53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4" i="1"/>
  <c r="E27" i="1"/>
  <c r="E10" i="1"/>
  <c r="E11" i="1"/>
  <c r="E12" i="1"/>
  <c r="E13" i="1"/>
  <c r="E14" i="1"/>
  <c r="E15" i="1"/>
  <c r="E16" i="1"/>
  <c r="E17" i="1"/>
  <c r="E18" i="1"/>
  <c r="E19" i="1"/>
  <c r="E9" i="1"/>
  <c r="F4" i="1"/>
  <c r="F3" i="1"/>
  <c r="E4" i="1"/>
  <c r="E3" i="1"/>
</calcChain>
</file>

<file path=xl/sharedStrings.xml><?xml version="1.0" encoding="utf-8"?>
<sst xmlns="http://schemas.openxmlformats.org/spreadsheetml/2006/main" count="146" uniqueCount="94">
  <si>
    <t>Jess Rasmussen</t>
  </si>
  <si>
    <t>VFK-HST</t>
  </si>
  <si>
    <t>Jan Nielsen</t>
  </si>
  <si>
    <t>FVT-FFU</t>
  </si>
  <si>
    <t>Kai Hesselberg</t>
  </si>
  <si>
    <t>VFK</t>
  </si>
  <si>
    <t>IFK/HJV</t>
  </si>
  <si>
    <t>IFK</t>
  </si>
  <si>
    <t>Per Bavne</t>
  </si>
  <si>
    <t>FMI</t>
  </si>
  <si>
    <t>Rikke Agerskov</t>
  </si>
  <si>
    <t>Erik Krogh</t>
  </si>
  <si>
    <t>IFK/Kolding OK</t>
  </si>
  <si>
    <t>Søren Elkjær</t>
  </si>
  <si>
    <t>Viborg OK</t>
  </si>
  <si>
    <t>Keld Gade</t>
  </si>
  <si>
    <t>Britta Ank Pedersen</t>
  </si>
  <si>
    <t>Horsens OK</t>
  </si>
  <si>
    <t>Lars Hoffmann</t>
  </si>
  <si>
    <t>Inge Løvig</t>
  </si>
  <si>
    <t>Skive AMOK</t>
  </si>
  <si>
    <t>Lars-Ole Kopp</t>
  </si>
  <si>
    <t>Jan Lauge</t>
  </si>
  <si>
    <t>Karup OK</t>
  </si>
  <si>
    <t>Jørgen Münster Svendsen</t>
  </si>
  <si>
    <t>SOK</t>
  </si>
  <si>
    <t>Inger Johansen</t>
  </si>
  <si>
    <t>Mogens Vennevold</t>
  </si>
  <si>
    <t>Vestjysk</t>
  </si>
  <si>
    <t>Arne Moe Jensen</t>
  </si>
  <si>
    <t>Susanne Baun</t>
  </si>
  <si>
    <t>Flemming V. Just</t>
  </si>
  <si>
    <t>Markus Schöttel</t>
  </si>
  <si>
    <t>HW</t>
  </si>
  <si>
    <t>Torben Isen</t>
  </si>
  <si>
    <t>Herning OK</t>
  </si>
  <si>
    <t>Peer Straarup</t>
  </si>
  <si>
    <t>Marianne Lynge</t>
  </si>
  <si>
    <t>Johnnie Bøtker Laursen</t>
  </si>
  <si>
    <t>Hans Aage Hvalsø Hansen</t>
  </si>
  <si>
    <t>FPI/IFK</t>
  </si>
  <si>
    <t>Pia Gade</t>
  </si>
  <si>
    <t>Gitte Isen</t>
  </si>
  <si>
    <t>Gunner Gjermandsen</t>
  </si>
  <si>
    <t>Lisbeth Sortkjær</t>
  </si>
  <si>
    <t>Wilbert Lyngsø</t>
  </si>
  <si>
    <t>Erik Damgaard</t>
  </si>
  <si>
    <t>Fåborg OK</t>
  </si>
  <si>
    <t>Varny Vestergaard</t>
  </si>
  <si>
    <t>Erik Ljungdahl</t>
  </si>
  <si>
    <t>Tove Straarup</t>
  </si>
  <si>
    <t>Kjeld Tidemann</t>
  </si>
  <si>
    <t>Frede Rasmussen</t>
  </si>
  <si>
    <t>Britt Hermanrud</t>
  </si>
  <si>
    <t>IFK/SOK</t>
  </si>
  <si>
    <t>Asger Kristensen</t>
  </si>
  <si>
    <t>Benny Johansen</t>
  </si>
  <si>
    <t>Flemming Sasser</t>
  </si>
  <si>
    <t>Birgitte Jørgensen</t>
  </si>
  <si>
    <t>Christian Als</t>
  </si>
  <si>
    <t>Ann-Vibeke Mose</t>
  </si>
  <si>
    <t>Erik Warncke</t>
  </si>
  <si>
    <t>Palle Kyed</t>
  </si>
  <si>
    <t>N.P.Nielsen</t>
  </si>
  <si>
    <t>ISG</t>
  </si>
  <si>
    <t>Thomas Schrøder</t>
  </si>
  <si>
    <t>Erik Libak</t>
  </si>
  <si>
    <t>Hans Jørgen Vad</t>
  </si>
  <si>
    <t>Hans Christian Sønderriis</t>
  </si>
  <si>
    <t>Bo Paarup-Lauridsen</t>
  </si>
  <si>
    <t>Leo Jespersen</t>
  </si>
  <si>
    <t>HOK</t>
  </si>
  <si>
    <t>Erling Trankjær</t>
  </si>
  <si>
    <t>Bjarne Christensen</t>
  </si>
  <si>
    <t>Otto F.S.Nielsen</t>
  </si>
  <si>
    <t>Ellen Brydsø</t>
  </si>
  <si>
    <t>Peter Søling</t>
  </si>
  <si>
    <t>HTF</t>
  </si>
  <si>
    <t>Bente Pedersen</t>
  </si>
  <si>
    <t>Esbjerg OK</t>
  </si>
  <si>
    <t>Dion Holm</t>
  </si>
  <si>
    <t>Else Søling</t>
  </si>
  <si>
    <t>Torben Hansen</t>
  </si>
  <si>
    <t>Grethe Anæus</t>
  </si>
  <si>
    <t>SOK/IFK</t>
  </si>
  <si>
    <t xml:space="preserve">navn </t>
  </si>
  <si>
    <t>klub</t>
  </si>
  <si>
    <t>bane</t>
  </si>
  <si>
    <t>tid</t>
  </si>
  <si>
    <t>disk</t>
  </si>
  <si>
    <t>banelægger</t>
  </si>
  <si>
    <t>efter</t>
  </si>
  <si>
    <t>point</t>
  </si>
  <si>
    <t>Michael Filyo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</si>
</sst>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/>
    </xf>
    <xf numFmtId="21" fontId="0" fillId="0" borderId="1" xfId="0" applyNumberFormat="1" applyBorder="1"/>
    <xf numFmtId="45" fontId="0" fillId="0" borderId="1" xfId="0" applyNumberFormat="1" applyBorder="1"/>
    <xf numFmtId="45" fontId="0" fillId="0" borderId="0" xfId="0" applyNumberFormat="1"/>
    <xf numFmtId="0" fontId="0" fillId="0" borderId="1" xfId="0" applyBorder="1" applyAlignment="1">
      <alignment horizontal="right"/>
    </xf>
    <xf numFmtId="21" fontId="0" fillId="0" borderId="1" xfId="0" applyNumberFormat="1" applyBorder="1" applyAlignment="1">
      <alignment horizontal="right"/>
    </xf>
    <xf numFmtId="46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5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A51" sqref="A51:XFD51"/>
    </sheetView>
  </sheetViews>
  <sheetFormatPr defaultRowHeight="14.25"/>
  <cols>
    <col min="1" max="1" width="23.5" bestFit="1" customWidth="1"/>
    <col min="2" max="2" width="14" bestFit="1" customWidth="1"/>
    <col min="4" max="4" width="14.5" style="16" customWidth="1"/>
    <col min="5" max="5" width="8.875" style="12"/>
  </cols>
  <sheetData>
    <row r="1" spans="1:6">
      <c r="A1" s="3" t="s">
        <v>85</v>
      </c>
      <c r="B1" s="3" t="s">
        <v>86</v>
      </c>
      <c r="C1" s="3" t="s">
        <v>87</v>
      </c>
      <c r="D1" s="13" t="s">
        <v>88</v>
      </c>
      <c r="E1" s="17" t="s">
        <v>91</v>
      </c>
      <c r="F1" s="18" t="s">
        <v>92</v>
      </c>
    </row>
    <row r="2" spans="1:6">
      <c r="A2" s="1" t="s">
        <v>32</v>
      </c>
      <c r="B2" s="1" t="s">
        <v>33</v>
      </c>
      <c r="C2" s="3">
        <v>1</v>
      </c>
      <c r="D2" s="14">
        <v>4.9861111111111113E-2</v>
      </c>
      <c r="E2" s="11">
        <v>0</v>
      </c>
      <c r="F2" s="3">
        <v>100</v>
      </c>
    </row>
    <row r="3" spans="1:6">
      <c r="A3" s="1" t="s">
        <v>0</v>
      </c>
      <c r="B3" s="1" t="s">
        <v>1</v>
      </c>
      <c r="C3" s="3">
        <v>1</v>
      </c>
      <c r="D3" s="14">
        <v>5.212962962962963E-2</v>
      </c>
      <c r="E3" s="11">
        <f>D3-$D$2</f>
        <v>2.2685185185185169E-3</v>
      </c>
      <c r="F3" s="3">
        <f>100-3</f>
        <v>97</v>
      </c>
    </row>
    <row r="4" spans="1:6">
      <c r="A4" s="2" t="s">
        <v>2</v>
      </c>
      <c r="B4" s="2" t="s">
        <v>3</v>
      </c>
      <c r="C4" s="3">
        <v>1</v>
      </c>
      <c r="D4" s="14">
        <v>6.2974537037037037E-2</v>
      </c>
      <c r="E4" s="11">
        <f>D4-$D$2</f>
        <v>1.3113425925925924E-2</v>
      </c>
      <c r="F4" s="3">
        <f>100-18</f>
        <v>82</v>
      </c>
    </row>
    <row r="5" spans="1:6">
      <c r="A5" s="1" t="s">
        <v>8</v>
      </c>
      <c r="B5" s="1" t="s">
        <v>9</v>
      </c>
      <c r="C5" s="3">
        <v>1</v>
      </c>
      <c r="D5" s="13" t="s">
        <v>89</v>
      </c>
      <c r="E5" s="11"/>
      <c r="F5" s="3">
        <v>1</v>
      </c>
    </row>
    <row r="6" spans="1:6">
      <c r="A6" s="1" t="s">
        <v>93</v>
      </c>
      <c r="B6" s="1"/>
      <c r="C6" s="3">
        <v>1</v>
      </c>
      <c r="D6" s="13" t="s">
        <v>89</v>
      </c>
      <c r="E6" s="11"/>
      <c r="F6" s="3">
        <v>1</v>
      </c>
    </row>
    <row r="7" spans="1:6">
      <c r="A7" s="1"/>
      <c r="B7" s="1"/>
      <c r="C7" s="3"/>
      <c r="D7" s="13"/>
      <c r="E7" s="11"/>
      <c r="F7" s="3"/>
    </row>
    <row r="8" spans="1:6">
      <c r="A8" s="4" t="s">
        <v>4</v>
      </c>
      <c r="B8" s="4" t="s">
        <v>5</v>
      </c>
      <c r="C8" s="3">
        <v>2</v>
      </c>
      <c r="D8" s="14">
        <v>4.7939814814814817E-2</v>
      </c>
      <c r="E8" s="11">
        <v>0</v>
      </c>
      <c r="F8" s="3">
        <v>80</v>
      </c>
    </row>
    <row r="9" spans="1:6">
      <c r="A9" s="1" t="s">
        <v>11</v>
      </c>
      <c r="B9" s="7" t="s">
        <v>12</v>
      </c>
      <c r="C9" s="3">
        <v>2</v>
      </c>
      <c r="D9" s="14">
        <v>5.3506944444444447E-2</v>
      </c>
      <c r="E9" s="11">
        <f t="shared" ref="E9:E19" si="0">D9-$D$8</f>
        <v>5.5671296296296302E-3</v>
      </c>
      <c r="F9" s="3">
        <f>80-8</f>
        <v>72</v>
      </c>
    </row>
    <row r="10" spans="1:6">
      <c r="A10" s="6" t="s">
        <v>16</v>
      </c>
      <c r="B10" s="7" t="s">
        <v>17</v>
      </c>
      <c r="C10" s="3">
        <v>2</v>
      </c>
      <c r="D10" s="14">
        <v>5.5671296296296295E-2</v>
      </c>
      <c r="E10" s="11">
        <f t="shared" si="0"/>
        <v>7.7314814814814781E-3</v>
      </c>
      <c r="F10" s="3">
        <f>80-11</f>
        <v>69</v>
      </c>
    </row>
    <row r="11" spans="1:6">
      <c r="A11" s="6" t="s">
        <v>37</v>
      </c>
      <c r="B11" s="1" t="s">
        <v>7</v>
      </c>
      <c r="C11" s="3">
        <v>2</v>
      </c>
      <c r="D11" s="14">
        <v>5.6215277777777781E-2</v>
      </c>
      <c r="E11" s="11">
        <f t="shared" si="0"/>
        <v>8.2754629629629636E-3</v>
      </c>
      <c r="F11" s="3">
        <f>80-11</f>
        <v>69</v>
      </c>
    </row>
    <row r="12" spans="1:6">
      <c r="A12" s="1" t="s">
        <v>61</v>
      </c>
      <c r="B12" s="7" t="s">
        <v>17</v>
      </c>
      <c r="C12" s="3">
        <v>2</v>
      </c>
      <c r="D12" s="14">
        <v>5.6331018518518516E-2</v>
      </c>
      <c r="E12" s="11">
        <f t="shared" si="0"/>
        <v>8.3912037037036993E-3</v>
      </c>
      <c r="F12" s="3">
        <f>80-12</f>
        <v>68</v>
      </c>
    </row>
    <row r="13" spans="1:6">
      <c r="A13" s="1" t="s">
        <v>39</v>
      </c>
      <c r="B13" s="8" t="s">
        <v>40</v>
      </c>
      <c r="C13" s="3">
        <v>2</v>
      </c>
      <c r="D13" s="14">
        <v>5.8761574074074077E-2</v>
      </c>
      <c r="E13" s="11">
        <f t="shared" si="0"/>
        <v>1.082175925925926E-2</v>
      </c>
      <c r="F13" s="3">
        <f>80-15</f>
        <v>65</v>
      </c>
    </row>
    <row r="14" spans="1:6">
      <c r="A14" s="6" t="s">
        <v>53</v>
      </c>
      <c r="B14" s="7" t="s">
        <v>54</v>
      </c>
      <c r="C14" s="3">
        <v>2</v>
      </c>
      <c r="D14" s="14">
        <v>5.8831018518518519E-2</v>
      </c>
      <c r="E14" s="11">
        <f t="shared" si="0"/>
        <v>1.0891203703703702E-2</v>
      </c>
      <c r="F14" s="3">
        <f>80-15</f>
        <v>65</v>
      </c>
    </row>
    <row r="15" spans="1:6">
      <c r="A15" s="6" t="s">
        <v>42</v>
      </c>
      <c r="B15" s="7" t="s">
        <v>35</v>
      </c>
      <c r="C15" s="3">
        <v>2</v>
      </c>
      <c r="D15" s="14">
        <v>6.1469907407407411E-2</v>
      </c>
      <c r="E15" s="11">
        <f t="shared" si="0"/>
        <v>1.3530092592592594E-2</v>
      </c>
      <c r="F15" s="3">
        <f>80-19</f>
        <v>61</v>
      </c>
    </row>
    <row r="16" spans="1:6">
      <c r="A16" s="1" t="s">
        <v>34</v>
      </c>
      <c r="B16" s="7" t="s">
        <v>35</v>
      </c>
      <c r="C16" s="3">
        <v>2</v>
      </c>
      <c r="D16" s="14">
        <v>6.8854166666666661E-2</v>
      </c>
      <c r="E16" s="11">
        <f t="shared" si="0"/>
        <v>2.0914351851851844E-2</v>
      </c>
      <c r="F16" s="3">
        <f>80-30</f>
        <v>50</v>
      </c>
    </row>
    <row r="17" spans="1:6">
      <c r="A17" s="6" t="s">
        <v>10</v>
      </c>
      <c r="B17" s="1" t="s">
        <v>7</v>
      </c>
      <c r="C17" s="3">
        <v>2</v>
      </c>
      <c r="D17" s="14">
        <v>7.0833333333333331E-2</v>
      </c>
      <c r="E17" s="11">
        <f t="shared" si="0"/>
        <v>2.2893518518518514E-2</v>
      </c>
      <c r="F17" s="3">
        <f>80-32</f>
        <v>48</v>
      </c>
    </row>
    <row r="18" spans="1:6">
      <c r="A18" s="1" t="s">
        <v>52</v>
      </c>
      <c r="B18" s="7" t="s">
        <v>35</v>
      </c>
      <c r="C18" s="3">
        <v>2</v>
      </c>
      <c r="D18" s="14">
        <v>7.4432870370370371E-2</v>
      </c>
      <c r="E18" s="11">
        <f t="shared" si="0"/>
        <v>2.6493055555555554E-2</v>
      </c>
      <c r="F18" s="3">
        <f>80-38</f>
        <v>42</v>
      </c>
    </row>
    <row r="19" spans="1:6">
      <c r="A19" s="4" t="s">
        <v>21</v>
      </c>
      <c r="B19" s="4" t="s">
        <v>7</v>
      </c>
      <c r="C19" s="3">
        <v>2</v>
      </c>
      <c r="D19" s="14">
        <v>7.4583333333333335E-2</v>
      </c>
      <c r="E19" s="11">
        <f t="shared" si="0"/>
        <v>2.6643518518518518E-2</v>
      </c>
      <c r="F19" s="3">
        <f>80-38</f>
        <v>42</v>
      </c>
    </row>
    <row r="20" spans="1:6">
      <c r="A20" s="1" t="s">
        <v>63</v>
      </c>
      <c r="B20" s="8" t="s">
        <v>64</v>
      </c>
      <c r="C20" s="3">
        <v>2</v>
      </c>
      <c r="D20" s="14">
        <v>9.5335648148148142E-2</v>
      </c>
      <c r="E20" s="10">
        <v>4.7395833333333331E-2</v>
      </c>
      <c r="F20" s="3">
        <f>80-68</f>
        <v>12</v>
      </c>
    </row>
    <row r="21" spans="1:6">
      <c r="A21" s="1" t="s">
        <v>46</v>
      </c>
      <c r="B21" s="7" t="s">
        <v>47</v>
      </c>
      <c r="C21" s="3">
        <v>2</v>
      </c>
      <c r="D21" s="13" t="s">
        <v>89</v>
      </c>
      <c r="E21" s="11"/>
      <c r="F21" s="3">
        <v>1</v>
      </c>
    </row>
    <row r="22" spans="1:6">
      <c r="A22" s="1" t="s">
        <v>72</v>
      </c>
      <c r="B22" s="7" t="s">
        <v>71</v>
      </c>
      <c r="C22" s="3">
        <v>2</v>
      </c>
      <c r="D22" s="13" t="s">
        <v>89</v>
      </c>
      <c r="E22" s="11"/>
      <c r="F22" s="3">
        <v>1</v>
      </c>
    </row>
    <row r="23" spans="1:6">
      <c r="A23" s="4" t="s">
        <v>15</v>
      </c>
      <c r="B23" s="9" t="s">
        <v>14</v>
      </c>
      <c r="C23" s="3">
        <v>2</v>
      </c>
      <c r="D23" s="13" t="s">
        <v>89</v>
      </c>
      <c r="E23" s="11"/>
      <c r="F23" s="3">
        <v>1</v>
      </c>
    </row>
    <row r="24" spans="1:6">
      <c r="A24" s="1" t="s">
        <v>18</v>
      </c>
      <c r="B24" s="1" t="s">
        <v>7</v>
      </c>
      <c r="C24" s="3">
        <v>2</v>
      </c>
      <c r="D24" s="13" t="s">
        <v>89</v>
      </c>
      <c r="E24" s="11"/>
      <c r="F24" s="3">
        <v>1</v>
      </c>
    </row>
    <row r="25" spans="1:6">
      <c r="A25" s="1"/>
      <c r="B25" s="1"/>
      <c r="C25" s="3"/>
      <c r="D25" s="13"/>
      <c r="E25" s="11"/>
      <c r="F25" s="3"/>
    </row>
    <row r="26" spans="1:6">
      <c r="A26" s="1" t="s">
        <v>36</v>
      </c>
      <c r="B26" s="7" t="s">
        <v>17</v>
      </c>
      <c r="C26" s="3">
        <v>3</v>
      </c>
      <c r="D26" s="14">
        <v>3.6284722222222225E-2</v>
      </c>
      <c r="E26" s="11">
        <v>0</v>
      </c>
      <c r="F26" s="3">
        <v>60</v>
      </c>
    </row>
    <row r="27" spans="1:6">
      <c r="A27" s="1" t="s">
        <v>29</v>
      </c>
      <c r="B27" s="7" t="s">
        <v>14</v>
      </c>
      <c r="C27" s="3">
        <v>3</v>
      </c>
      <c r="D27" s="15">
        <v>3.7812499999999999E-2</v>
      </c>
      <c r="E27" s="11">
        <f t="shared" ref="E27:E42" si="1">D27-$D$26</f>
        <v>1.5277777777777737E-3</v>
      </c>
      <c r="F27" s="3">
        <f>60-2</f>
        <v>58</v>
      </c>
    </row>
    <row r="28" spans="1:6">
      <c r="A28" s="1" t="s">
        <v>38</v>
      </c>
      <c r="B28" s="7" t="s">
        <v>14</v>
      </c>
      <c r="C28" s="3">
        <v>3</v>
      </c>
      <c r="D28" s="14">
        <v>3.9363425925925927E-2</v>
      </c>
      <c r="E28" s="11">
        <f t="shared" si="1"/>
        <v>3.0787037037037016E-3</v>
      </c>
      <c r="F28" s="3">
        <f>60-4</f>
        <v>56</v>
      </c>
    </row>
    <row r="29" spans="1:6">
      <c r="A29" s="4" t="s">
        <v>45</v>
      </c>
      <c r="B29" s="7" t="s">
        <v>14</v>
      </c>
      <c r="C29" s="3">
        <v>3</v>
      </c>
      <c r="D29" s="14">
        <v>4.4710648148148145E-2</v>
      </c>
      <c r="E29" s="11">
        <f t="shared" si="1"/>
        <v>8.42592592592592E-3</v>
      </c>
      <c r="F29" s="3">
        <f>60-12</f>
        <v>48</v>
      </c>
    </row>
    <row r="30" spans="1:6">
      <c r="A30" s="1" t="s">
        <v>49</v>
      </c>
      <c r="B30" s="7" t="s">
        <v>47</v>
      </c>
      <c r="C30" s="3">
        <v>3</v>
      </c>
      <c r="D30" s="14">
        <v>4.5381944444444447E-2</v>
      </c>
      <c r="E30" s="11">
        <f t="shared" si="1"/>
        <v>9.0972222222222218E-3</v>
      </c>
      <c r="F30" s="3">
        <f>60-13</f>
        <v>47</v>
      </c>
    </row>
    <row r="31" spans="1:6">
      <c r="A31" s="6" t="s">
        <v>58</v>
      </c>
      <c r="B31" s="7" t="s">
        <v>14</v>
      </c>
      <c r="C31" s="3">
        <v>3</v>
      </c>
      <c r="D31" s="14">
        <v>4.5763888888888889E-2</v>
      </c>
      <c r="E31" s="11">
        <f t="shared" si="1"/>
        <v>9.4791666666666635E-3</v>
      </c>
      <c r="F31" s="3">
        <f>60-13</f>
        <v>47</v>
      </c>
    </row>
    <row r="32" spans="1:6">
      <c r="A32" s="6" t="s">
        <v>41</v>
      </c>
      <c r="B32" s="7" t="s">
        <v>14</v>
      </c>
      <c r="C32" s="3">
        <v>3</v>
      </c>
      <c r="D32" s="14">
        <v>4.6608796296296294E-2</v>
      </c>
      <c r="E32" s="11">
        <f t="shared" si="1"/>
        <v>1.0324074074074069E-2</v>
      </c>
      <c r="F32" s="3">
        <f>60-14</f>
        <v>46</v>
      </c>
    </row>
    <row r="33" spans="1:6">
      <c r="A33" s="6" t="s">
        <v>26</v>
      </c>
      <c r="B33" s="1" t="s">
        <v>7</v>
      </c>
      <c r="C33" s="3">
        <v>3</v>
      </c>
      <c r="D33" s="14">
        <v>4.8796296296296296E-2</v>
      </c>
      <c r="E33" s="11">
        <f t="shared" si="1"/>
        <v>1.2511574074074071E-2</v>
      </c>
      <c r="F33" s="3">
        <f>60-18</f>
        <v>42</v>
      </c>
    </row>
    <row r="34" spans="1:6">
      <c r="A34" s="6" t="s">
        <v>19</v>
      </c>
      <c r="B34" s="7" t="s">
        <v>20</v>
      </c>
      <c r="C34" s="3">
        <v>3</v>
      </c>
      <c r="D34" s="14">
        <v>4.9444444444444444E-2</v>
      </c>
      <c r="E34" s="11">
        <f t="shared" si="1"/>
        <v>1.3159722222222218E-2</v>
      </c>
      <c r="F34" s="3">
        <f>60-18</f>
        <v>42</v>
      </c>
    </row>
    <row r="35" spans="1:6">
      <c r="A35" s="5" t="s">
        <v>57</v>
      </c>
      <c r="B35" s="4" t="s">
        <v>7</v>
      </c>
      <c r="C35" s="3">
        <v>3</v>
      </c>
      <c r="D35" s="14">
        <v>5.2164351851851851E-2</v>
      </c>
      <c r="E35" s="11">
        <f t="shared" si="1"/>
        <v>1.5879629629629625E-2</v>
      </c>
      <c r="F35" s="3">
        <f>60-22</f>
        <v>38</v>
      </c>
    </row>
    <row r="36" spans="1:6">
      <c r="A36" s="1" t="s">
        <v>43</v>
      </c>
      <c r="B36" s="7" t="s">
        <v>17</v>
      </c>
      <c r="C36" s="3">
        <v>3</v>
      </c>
      <c r="D36" s="14">
        <v>5.6099537037037038E-2</v>
      </c>
      <c r="E36" s="11">
        <f t="shared" si="1"/>
        <v>1.9814814814814813E-2</v>
      </c>
      <c r="F36" s="3">
        <f>60-28</f>
        <v>32</v>
      </c>
    </row>
    <row r="37" spans="1:6">
      <c r="A37" s="1" t="s">
        <v>22</v>
      </c>
      <c r="B37" s="9" t="s">
        <v>23</v>
      </c>
      <c r="C37" s="3">
        <v>3</v>
      </c>
      <c r="D37" s="14">
        <v>5.6898148148148149E-2</v>
      </c>
      <c r="E37" s="11">
        <f t="shared" si="1"/>
        <v>2.0613425925925924E-2</v>
      </c>
      <c r="F37" s="3">
        <f>60-29</f>
        <v>31</v>
      </c>
    </row>
    <row r="38" spans="1:6">
      <c r="A38" s="1" t="s">
        <v>31</v>
      </c>
      <c r="B38" s="1" t="s">
        <v>7</v>
      </c>
      <c r="C38" s="3">
        <v>3</v>
      </c>
      <c r="D38" s="14">
        <v>6.3333333333333339E-2</v>
      </c>
      <c r="E38" s="11">
        <f t="shared" si="1"/>
        <v>2.7048611111111114E-2</v>
      </c>
      <c r="F38" s="3">
        <f>60-38</f>
        <v>22</v>
      </c>
    </row>
    <row r="39" spans="1:6">
      <c r="A39" s="1" t="s">
        <v>69</v>
      </c>
      <c r="B39" s="1" t="s">
        <v>7</v>
      </c>
      <c r="C39" s="3">
        <v>3</v>
      </c>
      <c r="D39" s="14">
        <v>6.5717592592592591E-2</v>
      </c>
      <c r="E39" s="11">
        <f t="shared" si="1"/>
        <v>2.9432870370370366E-2</v>
      </c>
      <c r="F39" s="3">
        <f>60-42</f>
        <v>18</v>
      </c>
    </row>
    <row r="40" spans="1:6">
      <c r="A40" s="1" t="s">
        <v>76</v>
      </c>
      <c r="B40" s="7" t="s">
        <v>77</v>
      </c>
      <c r="C40" s="3">
        <v>3</v>
      </c>
      <c r="D40" s="14">
        <v>6.8935185185185183E-2</v>
      </c>
      <c r="E40" s="11">
        <f t="shared" si="1"/>
        <v>3.2650462962962958E-2</v>
      </c>
      <c r="F40" s="3">
        <f>60-47</f>
        <v>13</v>
      </c>
    </row>
    <row r="41" spans="1:6">
      <c r="A41" s="1" t="s">
        <v>51</v>
      </c>
      <c r="B41" s="7" t="s">
        <v>14</v>
      </c>
      <c r="C41" s="3">
        <v>3</v>
      </c>
      <c r="D41" s="14">
        <v>7.1898148148148142E-2</v>
      </c>
      <c r="E41" s="11">
        <f t="shared" si="1"/>
        <v>3.5613425925925916E-2</v>
      </c>
      <c r="F41" s="3">
        <f>60-51</f>
        <v>9</v>
      </c>
    </row>
    <row r="42" spans="1:6">
      <c r="A42" s="1" t="s">
        <v>56</v>
      </c>
      <c r="B42" s="7" t="s">
        <v>23</v>
      </c>
      <c r="C42" s="3">
        <v>3</v>
      </c>
      <c r="D42" s="14">
        <v>7.2048611111111105E-2</v>
      </c>
      <c r="E42" s="11">
        <f t="shared" si="1"/>
        <v>3.576388888888888E-2</v>
      </c>
      <c r="F42" s="3">
        <f>60-51</f>
        <v>9</v>
      </c>
    </row>
    <row r="43" spans="1:6">
      <c r="A43" s="6" t="s">
        <v>78</v>
      </c>
      <c r="B43" s="1" t="s">
        <v>79</v>
      </c>
      <c r="C43" s="3">
        <v>3</v>
      </c>
      <c r="D43" s="14">
        <v>7.8321759259259258E-2</v>
      </c>
      <c r="E43" s="10">
        <v>4.2037037037037039E-2</v>
      </c>
      <c r="F43" s="3">
        <v>1</v>
      </c>
    </row>
    <row r="44" spans="1:6">
      <c r="A44" s="5" t="s">
        <v>82</v>
      </c>
      <c r="B44" s="1" t="s">
        <v>7</v>
      </c>
      <c r="C44" s="3">
        <v>3</v>
      </c>
      <c r="D44" s="14">
        <v>8.5173611111111117E-2</v>
      </c>
      <c r="E44" s="10">
        <f>D44-$D$26</f>
        <v>4.8888888888888891E-2</v>
      </c>
      <c r="F44" s="3">
        <v>1</v>
      </c>
    </row>
    <row r="45" spans="1:6">
      <c r="A45" s="6" t="s">
        <v>83</v>
      </c>
      <c r="B45" s="7" t="s">
        <v>84</v>
      </c>
      <c r="C45" s="3">
        <v>3</v>
      </c>
      <c r="D45" s="13" t="s">
        <v>89</v>
      </c>
      <c r="E45" s="11"/>
      <c r="F45" s="3">
        <v>1</v>
      </c>
    </row>
    <row r="46" spans="1:6">
      <c r="A46" s="1" t="s">
        <v>67</v>
      </c>
      <c r="B46" s="7" t="s">
        <v>17</v>
      </c>
      <c r="C46" s="3">
        <v>3</v>
      </c>
      <c r="D46" s="13" t="s">
        <v>89</v>
      </c>
      <c r="E46" s="11"/>
      <c r="F46" s="3">
        <v>1</v>
      </c>
    </row>
    <row r="47" spans="1:6">
      <c r="A47" s="6" t="s">
        <v>44</v>
      </c>
      <c r="B47" s="7" t="s">
        <v>25</v>
      </c>
      <c r="C47" s="3">
        <v>3</v>
      </c>
      <c r="D47" s="13" t="s">
        <v>89</v>
      </c>
      <c r="E47" s="11"/>
      <c r="F47" s="3">
        <v>1</v>
      </c>
    </row>
    <row r="48" spans="1:6">
      <c r="A48" s="6" t="s">
        <v>30</v>
      </c>
      <c r="B48" s="7" t="s">
        <v>17</v>
      </c>
      <c r="C48" s="3">
        <v>3</v>
      </c>
      <c r="D48" s="13" t="s">
        <v>89</v>
      </c>
      <c r="E48" s="11"/>
      <c r="F48" s="3">
        <v>1</v>
      </c>
    </row>
    <row r="49" spans="1:6">
      <c r="A49" s="1" t="s">
        <v>13</v>
      </c>
      <c r="B49" s="7" t="s">
        <v>14</v>
      </c>
      <c r="C49" s="3">
        <v>3</v>
      </c>
      <c r="D49" s="13" t="s">
        <v>89</v>
      </c>
      <c r="E49" s="11"/>
      <c r="F49" s="3">
        <v>1</v>
      </c>
    </row>
    <row r="50" spans="1:6">
      <c r="A50" s="6" t="s">
        <v>50</v>
      </c>
      <c r="B50" s="7" t="s">
        <v>17</v>
      </c>
      <c r="C50" s="3">
        <v>3</v>
      </c>
      <c r="D50" s="13" t="s">
        <v>89</v>
      </c>
      <c r="E50" s="11"/>
      <c r="F50" s="3">
        <v>1</v>
      </c>
    </row>
    <row r="51" spans="1:6">
      <c r="A51" s="6"/>
      <c r="B51" s="7"/>
      <c r="C51" s="3"/>
      <c r="D51" s="13"/>
      <c r="E51" s="11"/>
      <c r="F51" s="3"/>
    </row>
    <row r="52" spans="1:6">
      <c r="A52" s="1" t="s">
        <v>24</v>
      </c>
      <c r="B52" s="7" t="s">
        <v>25</v>
      </c>
      <c r="C52" s="3">
        <v>4</v>
      </c>
      <c r="D52" s="14">
        <v>2.6620370370370371E-2</v>
      </c>
      <c r="E52" s="11">
        <v>0</v>
      </c>
      <c r="F52" s="3">
        <v>40</v>
      </c>
    </row>
    <row r="53" spans="1:6">
      <c r="A53" s="1" t="s">
        <v>55</v>
      </c>
      <c r="B53" s="1" t="s">
        <v>7</v>
      </c>
      <c r="C53" s="3">
        <v>4</v>
      </c>
      <c r="D53" s="14">
        <v>4.1331018518518517E-2</v>
      </c>
      <c r="E53" s="11">
        <f>D53-$D$52</f>
        <v>1.4710648148148146E-2</v>
      </c>
      <c r="F53" s="3">
        <f>40-21</f>
        <v>19</v>
      </c>
    </row>
    <row r="54" spans="1:6">
      <c r="A54" s="5" t="s">
        <v>65</v>
      </c>
      <c r="B54" s="1" t="s">
        <v>6</v>
      </c>
      <c r="C54" s="3">
        <v>4</v>
      </c>
      <c r="D54" s="14">
        <v>4.3703703703703703E-2</v>
      </c>
      <c r="E54" s="11">
        <f t="shared" ref="E54:E63" si="2">D54-$D$52</f>
        <v>1.7083333333333332E-2</v>
      </c>
      <c r="F54" s="3">
        <f>40-24</f>
        <v>16</v>
      </c>
    </row>
    <row r="55" spans="1:6">
      <c r="A55" s="1" t="s">
        <v>59</v>
      </c>
      <c r="B55" s="7" t="s">
        <v>14</v>
      </c>
      <c r="C55" s="3">
        <v>4</v>
      </c>
      <c r="D55" s="14">
        <v>4.4699074074074072E-2</v>
      </c>
      <c r="E55" s="11">
        <f t="shared" si="2"/>
        <v>1.8078703703703701E-2</v>
      </c>
      <c r="F55" s="3">
        <f>40-26</f>
        <v>14</v>
      </c>
    </row>
    <row r="56" spans="1:6">
      <c r="A56" s="6" t="s">
        <v>75</v>
      </c>
      <c r="B56" s="7" t="s">
        <v>20</v>
      </c>
      <c r="C56" s="3">
        <v>4</v>
      </c>
      <c r="D56" s="14">
        <v>4.6944444444444441E-2</v>
      </c>
      <c r="E56" s="11">
        <f t="shared" si="2"/>
        <v>2.0324074074074071E-2</v>
      </c>
      <c r="F56" s="3">
        <f>40-29</f>
        <v>11</v>
      </c>
    </row>
    <row r="57" spans="1:6">
      <c r="A57" s="1" t="s">
        <v>68</v>
      </c>
      <c r="B57" s="7" t="s">
        <v>14</v>
      </c>
      <c r="C57" s="3">
        <v>4</v>
      </c>
      <c r="D57" s="14">
        <v>4.9687500000000002E-2</v>
      </c>
      <c r="E57" s="11">
        <f t="shared" si="2"/>
        <v>2.3067129629629632E-2</v>
      </c>
      <c r="F57" s="3">
        <f>40-33</f>
        <v>7</v>
      </c>
    </row>
    <row r="58" spans="1:6">
      <c r="A58" s="1" t="s">
        <v>66</v>
      </c>
      <c r="B58" s="7" t="s">
        <v>7</v>
      </c>
      <c r="C58" s="3">
        <v>4</v>
      </c>
      <c r="D58" s="14">
        <v>5.1701388888888887E-2</v>
      </c>
      <c r="E58" s="11">
        <f t="shared" si="2"/>
        <v>2.5081018518518516E-2</v>
      </c>
      <c r="F58" s="3">
        <f>40-36</f>
        <v>4</v>
      </c>
    </row>
    <row r="59" spans="1:6">
      <c r="A59" s="1" t="s">
        <v>73</v>
      </c>
      <c r="B59" s="7" t="s">
        <v>25</v>
      </c>
      <c r="C59" s="3">
        <v>4</v>
      </c>
      <c r="D59" s="14">
        <v>5.7928240740740738E-2</v>
      </c>
      <c r="E59" s="11">
        <f t="shared" si="2"/>
        <v>3.1307870370370368E-2</v>
      </c>
      <c r="F59" s="3">
        <v>1</v>
      </c>
    </row>
    <row r="60" spans="1:6">
      <c r="A60" s="1" t="s">
        <v>80</v>
      </c>
      <c r="B60" s="1"/>
      <c r="C60" s="3">
        <v>4</v>
      </c>
      <c r="D60" s="14">
        <v>7.4004629629629629E-2</v>
      </c>
      <c r="E60" s="10">
        <f t="shared" si="2"/>
        <v>4.7384259259259258E-2</v>
      </c>
      <c r="F60" s="3">
        <v>1</v>
      </c>
    </row>
    <row r="61" spans="1:6">
      <c r="A61" s="5" t="s">
        <v>62</v>
      </c>
      <c r="B61" s="7" t="s">
        <v>14</v>
      </c>
      <c r="C61" s="3">
        <v>4</v>
      </c>
      <c r="D61" s="14">
        <v>7.452546296296296E-2</v>
      </c>
      <c r="E61" s="10">
        <f t="shared" si="2"/>
        <v>4.7905092592592589E-2</v>
      </c>
      <c r="F61" s="3">
        <v>1</v>
      </c>
    </row>
    <row r="62" spans="1:6">
      <c r="A62" s="5" t="s">
        <v>74</v>
      </c>
      <c r="B62" s="1" t="s">
        <v>7</v>
      </c>
      <c r="C62" s="3">
        <v>4</v>
      </c>
      <c r="D62" s="14">
        <v>7.5011574074074078E-2</v>
      </c>
      <c r="E62" s="10">
        <f t="shared" si="2"/>
        <v>4.8391203703703707E-2</v>
      </c>
      <c r="F62" s="3">
        <v>1</v>
      </c>
    </row>
    <row r="63" spans="1:6">
      <c r="A63" s="1" t="s">
        <v>70</v>
      </c>
      <c r="B63" s="7" t="s">
        <v>23</v>
      </c>
      <c r="C63" s="3">
        <v>4</v>
      </c>
      <c r="D63" s="14">
        <v>8.4282407407407403E-2</v>
      </c>
      <c r="E63" s="10">
        <f t="shared" si="2"/>
        <v>5.7662037037037032E-2</v>
      </c>
      <c r="F63" s="3">
        <v>1</v>
      </c>
    </row>
    <row r="64" spans="1:6">
      <c r="A64" s="6" t="s">
        <v>81</v>
      </c>
      <c r="B64" s="7" t="s">
        <v>77</v>
      </c>
      <c r="C64" s="3">
        <v>4</v>
      </c>
      <c r="D64" s="13" t="s">
        <v>89</v>
      </c>
      <c r="E64" s="11"/>
      <c r="F64" s="3">
        <v>1</v>
      </c>
    </row>
    <row r="65" spans="1:6">
      <c r="A65" s="6" t="s">
        <v>60</v>
      </c>
      <c r="B65" s="7" t="s">
        <v>28</v>
      </c>
      <c r="C65" s="3" t="s">
        <v>90</v>
      </c>
      <c r="D65" s="13"/>
      <c r="E65" s="11"/>
      <c r="F65" s="3">
        <v>100</v>
      </c>
    </row>
    <row r="66" spans="1:6">
      <c r="A66" s="1" t="s">
        <v>27</v>
      </c>
      <c r="B66" s="7" t="s">
        <v>28</v>
      </c>
      <c r="C66" s="3" t="s">
        <v>90</v>
      </c>
      <c r="D66" s="13"/>
      <c r="E66" s="11"/>
      <c r="F66" s="3">
        <v>100</v>
      </c>
    </row>
    <row r="67" spans="1:6">
      <c r="A67" s="5" t="s">
        <v>48</v>
      </c>
      <c r="B67" s="1" t="s">
        <v>7</v>
      </c>
      <c r="C67" s="3" t="s">
        <v>90</v>
      </c>
      <c r="D67" s="13"/>
      <c r="E67" s="11"/>
      <c r="F67" s="3">
        <v>100</v>
      </c>
    </row>
  </sheetData>
  <sortState ref="A2:D64">
    <sortCondition ref="C2:C64"/>
    <sortCondition ref="D2:D64"/>
  </sortState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Ann-Vibeke Mose (AVM - UCH)</dc:creator>
  <cp:lastModifiedBy>Local Administrator</cp:lastModifiedBy>
  <cp:lastPrinted>2026-08-31T09:06:24Z</cp:lastPrinted>
  <dcterms:created xsi:type="dcterms:W3CDTF">2026-08-31T09:03:08Z</dcterms:created>
  <dcterms:modified xsi:type="dcterms:W3CDTF">2026-09-02T05:19:38Z</dcterms:modified>
</cp:coreProperties>
</file>