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bda34596c069e3/Documents/"/>
    </mc:Choice>
  </mc:AlternateContent>
  <xr:revisionPtr revIDLastSave="93" documentId="8_{BF4F5BC3-DF8D-4B31-B262-04063BF39568}" xr6:coauthVersionLast="47" xr6:coauthVersionMax="47" xr10:uidLastSave="{5D02E171-B1F4-4BA9-9CB3-D41FC9AB2831}"/>
  <bookViews>
    <workbookView xWindow="-8460" yWindow="-17400" windowWidth="30960" windowHeight="16920" xr2:uid="{21BC7CAA-0217-437B-BCF8-7474A9CC2A50}"/>
  </bookViews>
  <sheets>
    <sheet name="resultat Stenholt" sheetId="2" r:id="rId1"/>
    <sheet name="Ark1" sheetId="1" r:id="rId2"/>
  </sheets>
  <definedNames>
    <definedName name="EksterneData_1" localSheetId="0" hidden="1">'resultat Stenholt'!$A$4:$E$64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2" l="1"/>
  <c r="F62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33" i="2"/>
  <c r="F8" i="2"/>
  <c r="F21" i="2"/>
  <c r="F22" i="2"/>
  <c r="F23" i="2"/>
  <c r="F24" i="2"/>
  <c r="F25" i="2"/>
  <c r="F26" i="2"/>
  <c r="F27" i="2"/>
  <c r="F28" i="2"/>
  <c r="F20" i="2"/>
  <c r="F9" i="2"/>
  <c r="F10" i="2"/>
  <c r="F11" i="2"/>
  <c r="F12" i="2"/>
  <c r="F13" i="2"/>
  <c r="F14" i="2"/>
  <c r="F15" i="2"/>
  <c r="E8" i="2"/>
  <c r="E9" i="2"/>
  <c r="E10" i="2"/>
  <c r="E11" i="2"/>
  <c r="E12" i="2"/>
  <c r="E13" i="2"/>
  <c r="E14" i="2"/>
  <c r="E15" i="2"/>
  <c r="E20" i="2"/>
  <c r="E21" i="2"/>
  <c r="E22" i="2"/>
  <c r="E23" i="2"/>
  <c r="E24" i="2"/>
  <c r="E25" i="2"/>
  <c r="E26" i="2"/>
  <c r="E27" i="2"/>
  <c r="E28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62" i="2"/>
  <c r="E6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7AD994-6199-42AD-96CF-DC89331B2CC1}" keepAlive="1" name="Forespørgsel - resultat Stenholt" description="Forbindelse til forespørgslen 'resultat Stenholt' i projektmappen." type="5" refreshedVersion="8" background="1" saveData="1">
    <dbPr connection="Provider=Microsoft.Mashup.OleDb.1;Data Source=$Workbook$;Location=&quot;resultat Stenholt&quot;;Extended Properties=&quot;&quot;" command="SELECT * FROM [resultat Stenholt]"/>
  </connection>
</connections>
</file>

<file path=xl/sharedStrings.xml><?xml version="1.0" encoding="utf-8"?>
<sst xmlns="http://schemas.openxmlformats.org/spreadsheetml/2006/main" count="187" uniqueCount="99">
  <si>
    <t>_1</t>
  </si>
  <si>
    <t/>
  </si>
  <si>
    <t>Bane 1 7.6 km</t>
  </si>
  <si>
    <t>1</t>
  </si>
  <si>
    <t>Christian L. Rasmussen</t>
  </si>
  <si>
    <t>IFK</t>
  </si>
  <si>
    <t>2</t>
  </si>
  <si>
    <t>Jess Rasmussen</t>
  </si>
  <si>
    <t>3</t>
  </si>
  <si>
    <t>Per Bavne</t>
  </si>
  <si>
    <t>4</t>
  </si>
  <si>
    <t>Ebbe Andersen</t>
  </si>
  <si>
    <t>5</t>
  </si>
  <si>
    <t>Jan Nielsen</t>
  </si>
  <si>
    <t>6</t>
  </si>
  <si>
    <t>Lennart Kristiansen</t>
  </si>
  <si>
    <t>7</t>
  </si>
  <si>
    <t>Simon Tollerud</t>
  </si>
  <si>
    <t>8</t>
  </si>
  <si>
    <t>Michael Sønderup</t>
  </si>
  <si>
    <t>9</t>
  </si>
  <si>
    <t>Flemming Jensen</t>
  </si>
  <si>
    <t>DSQ</t>
  </si>
  <si>
    <t>Anders Nørbæk</t>
  </si>
  <si>
    <t>Bane 2 5.6 km</t>
  </si>
  <si>
    <t>Mogens Vennevold</t>
  </si>
  <si>
    <t>Vestjysk OK</t>
  </si>
  <si>
    <t>Varny Vestergaard</t>
  </si>
  <si>
    <t>Jørgen Münster</t>
  </si>
  <si>
    <t>Silkeborg OK</t>
  </si>
  <si>
    <t>Lene Bejer Damgaard</t>
  </si>
  <si>
    <t>Viborg OK</t>
  </si>
  <si>
    <t>Jacob Gibskov</t>
  </si>
  <si>
    <t>ISG</t>
  </si>
  <si>
    <t>Rikke Agerskov</t>
  </si>
  <si>
    <t>Karup OK</t>
  </si>
  <si>
    <t>Kristian Hjelesen</t>
  </si>
  <si>
    <t>Anne Vibeke Mose</t>
  </si>
  <si>
    <t>Anette Pind</t>
  </si>
  <si>
    <t>SOK</t>
  </si>
  <si>
    <t>10</t>
  </si>
  <si>
    <t>Hans Åge Hvalsø Hansen</t>
  </si>
  <si>
    <t>Lasse Bruun</t>
  </si>
  <si>
    <t>Bane 3 3.4 km</t>
  </si>
  <si>
    <t>Søren Elkjær</t>
  </si>
  <si>
    <t>Peter Straarup</t>
  </si>
  <si>
    <t>Christian Biering</t>
  </si>
  <si>
    <t>Carsten Helligsø</t>
  </si>
  <si>
    <t>Keld Gade</t>
  </si>
  <si>
    <t>Michael Dickenson</t>
  </si>
  <si>
    <t>Lars Hoffmann</t>
  </si>
  <si>
    <t>Tove Straarup</t>
  </si>
  <si>
    <t>Jan Lauge Kristensen</t>
  </si>
  <si>
    <t>Susanne Baun</t>
  </si>
  <si>
    <t>11</t>
  </si>
  <si>
    <t>Birgitte Jørgensen</t>
  </si>
  <si>
    <t>12</t>
  </si>
  <si>
    <t>Pia Gade</t>
  </si>
  <si>
    <t>13</t>
  </si>
  <si>
    <t>Kjeld Tidemand</t>
  </si>
  <si>
    <t>14</t>
  </si>
  <si>
    <t>Jørgen Jørgensen</t>
  </si>
  <si>
    <t>15</t>
  </si>
  <si>
    <t>John Krarup</t>
  </si>
  <si>
    <t>16</t>
  </si>
  <si>
    <t>Flemming Just</t>
  </si>
  <si>
    <t>17</t>
  </si>
  <si>
    <t>Gunnar Germansen</t>
  </si>
  <si>
    <t>18</t>
  </si>
  <si>
    <t>Bente Pedersen</t>
  </si>
  <si>
    <t>OK Esbjerg</t>
  </si>
  <si>
    <t>19</t>
  </si>
  <si>
    <t>Poul Erik Møller</t>
  </si>
  <si>
    <t>20</t>
  </si>
  <si>
    <t>Inger Johansen</t>
  </si>
  <si>
    <t>21</t>
  </si>
  <si>
    <t>Peder Blokdal</t>
  </si>
  <si>
    <t>22</t>
  </si>
  <si>
    <t>Palle Kyed</t>
  </si>
  <si>
    <t>23</t>
  </si>
  <si>
    <t>Benny Johansen</t>
  </si>
  <si>
    <t>24</t>
  </si>
  <si>
    <t>Leo Jespersen</t>
  </si>
  <si>
    <t>25</t>
  </si>
  <si>
    <t>Palle Vind</t>
  </si>
  <si>
    <t>26</t>
  </si>
  <si>
    <t>Dion Holm</t>
  </si>
  <si>
    <t>Thomas Jørgensen</t>
  </si>
  <si>
    <t>Bane 4 2.3 km</t>
  </si>
  <si>
    <t>Hans Chr. Sønderris</t>
  </si>
  <si>
    <t>Christian Als</t>
  </si>
  <si>
    <t>Preben Eriksen</t>
  </si>
  <si>
    <t>Tid</t>
  </si>
  <si>
    <t>Navn</t>
  </si>
  <si>
    <t>Tid efter</t>
  </si>
  <si>
    <t>Uden tid</t>
  </si>
  <si>
    <t>Point</t>
  </si>
  <si>
    <t>Resultat Stenholt 14-04-2026</t>
  </si>
  <si>
    <t>(Banelægger Kai Hesselberg og Ivan Pagh)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</si>
</sst>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/>
    </xf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5">
    <dxf>
      <numFmt numFmtId="0" formatCode="General"/>
    </dxf>
    <dxf>
      <numFmt numFmtId="164" formatCode="[$-F400]h:mm:ss\ AM/PM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headers="0" connectionId="1" xr16:uid="{96A11BEA-AFB7-4BE8-8254-74A3443DF22F}" autoFormatId="16" applyNumberFormats="0" applyBorderFormats="0" applyFontFormats="0" applyPatternFormats="0" applyAlignmentFormats="0" applyWidthHeightFormats="0">
  <queryTableRefresh headersInLastRefresh="0" nextId="7" unboundColumnsRight="1">
    <queryTableFields count="6">
      <queryTableField id="1" name="Resultater 14.04.2026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33216-1FD3-4F5E-BBD9-19620D9FBD95}" name="resultat_Stenholt" displayName="resultat_Stenholt" ref="A4:F64" tableType="queryTable" headerRowCount="0" totalsRowShown="0">
  <tableColumns count="6">
    <tableColumn id="1" xr3:uid="{4CD963D8-EAD9-4A6A-A946-FC670A72760D}" uniqueName="1" name="Kolonne1" queryTableFieldId="1" dataDxfId="4"/>
    <tableColumn id="2" xr3:uid="{74F75524-3BEE-44AE-A881-BD10D7941845}" uniqueName="2" name="Kolonne2" queryTableFieldId="2" dataDxfId="3"/>
    <tableColumn id="3" xr3:uid="{56CAD404-171C-40B5-95F8-296DF1DC0FBB}" uniqueName="3" name="Kolonne3" queryTableFieldId="3" dataDxfId="2"/>
    <tableColumn id="4" xr3:uid="{35C95A12-BC43-4E1C-982F-D3E8E9A9E88A}" uniqueName="4" name="Kolonne4" queryTableFieldId="4" dataDxfId="1"/>
    <tableColumn id="5" xr3:uid="{160DCF11-BDD0-4E37-A14A-4EDD689BE272}" uniqueName="5" name="Kolonne5" queryTableFieldId="5"/>
    <tableColumn id="6" xr3:uid="{7154B831-8B3D-4301-8020-808F9FFEA473}" uniqueName="6" name="Kolonne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12CD7-22E2-429D-8750-FF42CD187C13}">
  <dimension ref="A1:H64"/>
  <sheetViews>
    <sheetView tabSelected="1" topLeftCell="A30" workbookViewId="0">
      <selection activeCell="I18" sqref="I18"/>
    </sheetView>
  </sheetViews>
  <sheetFormatPr defaultRowHeight="15" x14ac:dyDescent="0.25"/>
  <cols>
    <col min="1" max="1" width="13.42578125" customWidth="1"/>
    <col min="2" max="2" width="23.140625" bestFit="1" customWidth="1"/>
    <col min="3" max="3" width="12.140625" hidden="1" customWidth="1"/>
    <col min="4" max="4" width="8.140625" bestFit="1" customWidth="1"/>
    <col min="5" max="5" width="13.5703125" customWidth="1"/>
    <col min="6" max="6" width="9.140625" style="2"/>
  </cols>
  <sheetData>
    <row r="1" spans="1:8" ht="21" x14ac:dyDescent="0.35">
      <c r="A1" s="7" t="s">
        <v>97</v>
      </c>
    </row>
    <row r="2" spans="1:8" x14ac:dyDescent="0.25">
      <c r="A2" t="s">
        <v>98</v>
      </c>
    </row>
    <row r="4" spans="1:8" x14ac:dyDescent="0.25">
      <c r="B4" s="3" t="s">
        <v>93</v>
      </c>
      <c r="C4" s="3" t="s">
        <v>0</v>
      </c>
      <c r="D4" s="4" t="s">
        <v>92</v>
      </c>
      <c r="E4" s="4" t="s">
        <v>94</v>
      </c>
      <c r="F4" s="5" t="s">
        <v>96</v>
      </c>
    </row>
    <row r="5" spans="1:8" x14ac:dyDescent="0.25">
      <c r="A5" t="s">
        <v>1</v>
      </c>
      <c r="B5" t="s">
        <v>1</v>
      </c>
      <c r="C5" t="s">
        <v>1</v>
      </c>
      <c r="D5" s="1"/>
    </row>
    <row r="6" spans="1:8" x14ac:dyDescent="0.25">
      <c r="A6" t="s">
        <v>2</v>
      </c>
      <c r="B6" t="s">
        <v>1</v>
      </c>
      <c r="C6" t="s">
        <v>1</v>
      </c>
      <c r="D6" s="1"/>
    </row>
    <row r="7" spans="1:8" x14ac:dyDescent="0.25">
      <c r="A7" t="s">
        <v>3</v>
      </c>
      <c r="B7" t="s">
        <v>4</v>
      </c>
      <c r="C7" t="s">
        <v>5</v>
      </c>
      <c r="D7" s="1">
        <v>5.0543981481481481E-2</v>
      </c>
      <c r="F7" s="2">
        <v>100</v>
      </c>
    </row>
    <row r="8" spans="1:8" x14ac:dyDescent="0.25">
      <c r="A8" t="s">
        <v>6</v>
      </c>
      <c r="B8" t="s">
        <v>7</v>
      </c>
      <c r="C8" t="s">
        <v>5</v>
      </c>
      <c r="D8" s="1">
        <v>5.1122685185185188E-2</v>
      </c>
      <c r="E8" s="1">
        <f>D8-D$7</f>
        <v>5.7870370370370627E-4</v>
      </c>
      <c r="F8" s="6">
        <f>100-MINUTE(E8)</f>
        <v>100</v>
      </c>
      <c r="H8" s="1"/>
    </row>
    <row r="9" spans="1:8" x14ac:dyDescent="0.25">
      <c r="A9" t="s">
        <v>8</v>
      </c>
      <c r="B9" t="s">
        <v>9</v>
      </c>
      <c r="C9" t="s">
        <v>5</v>
      </c>
      <c r="D9" s="1">
        <v>5.3368055555555557E-2</v>
      </c>
      <c r="E9" s="1">
        <f t="shared" ref="E9:E15" si="0">D9-D$7</f>
        <v>2.8240740740740761E-3</v>
      </c>
      <c r="F9" s="6">
        <f t="shared" ref="F9:F15" si="1">100-MINUTE(E9)</f>
        <v>96</v>
      </c>
    </row>
    <row r="10" spans="1:8" x14ac:dyDescent="0.25">
      <c r="A10" t="s">
        <v>10</v>
      </c>
      <c r="B10" t="s">
        <v>11</v>
      </c>
      <c r="C10" t="s">
        <v>5</v>
      </c>
      <c r="D10" s="1">
        <v>5.3379629629629631E-2</v>
      </c>
      <c r="E10" s="1">
        <f t="shared" si="0"/>
        <v>2.8356481481481496E-3</v>
      </c>
      <c r="F10" s="6">
        <f t="shared" si="1"/>
        <v>96</v>
      </c>
    </row>
    <row r="11" spans="1:8" x14ac:dyDescent="0.25">
      <c r="A11" t="s">
        <v>12</v>
      </c>
      <c r="B11" t="s">
        <v>13</v>
      </c>
      <c r="C11" t="s">
        <v>5</v>
      </c>
      <c r="D11" s="1">
        <v>5.6145833333333332E-2</v>
      </c>
      <c r="E11" s="1">
        <f t="shared" si="0"/>
        <v>5.6018518518518509E-3</v>
      </c>
      <c r="F11" s="6">
        <f t="shared" si="1"/>
        <v>92</v>
      </c>
    </row>
    <row r="12" spans="1:8" x14ac:dyDescent="0.25">
      <c r="A12" t="s">
        <v>14</v>
      </c>
      <c r="B12" t="s">
        <v>15</v>
      </c>
      <c r="C12" t="s">
        <v>5</v>
      </c>
      <c r="D12" s="1">
        <v>6.1400462962962962E-2</v>
      </c>
      <c r="E12" s="1">
        <f t="shared" si="0"/>
        <v>1.0856481481481481E-2</v>
      </c>
      <c r="F12" s="6">
        <f t="shared" si="1"/>
        <v>85</v>
      </c>
    </row>
    <row r="13" spans="1:8" x14ac:dyDescent="0.25">
      <c r="A13" t="s">
        <v>16</v>
      </c>
      <c r="B13" t="s">
        <v>17</v>
      </c>
      <c r="C13" t="s">
        <v>5</v>
      </c>
      <c r="D13" s="1">
        <v>6.4212962962962958E-2</v>
      </c>
      <c r="E13" s="1">
        <f t="shared" si="0"/>
        <v>1.3668981481481476E-2</v>
      </c>
      <c r="F13" s="6">
        <f t="shared" si="1"/>
        <v>81</v>
      </c>
    </row>
    <row r="14" spans="1:8" x14ac:dyDescent="0.25">
      <c r="A14" t="s">
        <v>18</v>
      </c>
      <c r="B14" t="s">
        <v>19</v>
      </c>
      <c r="C14" t="s">
        <v>5</v>
      </c>
      <c r="D14" s="1">
        <v>7.2916666666666671E-2</v>
      </c>
      <c r="E14" s="1">
        <f t="shared" si="0"/>
        <v>2.237268518518519E-2</v>
      </c>
      <c r="F14" s="6">
        <f t="shared" si="1"/>
        <v>68</v>
      </c>
    </row>
    <row r="15" spans="1:8" x14ac:dyDescent="0.25">
      <c r="A15" t="s">
        <v>20</v>
      </c>
      <c r="B15" t="s">
        <v>21</v>
      </c>
      <c r="C15" t="s">
        <v>5</v>
      </c>
      <c r="D15" s="1">
        <v>7.464120370370371E-2</v>
      </c>
      <c r="E15" s="1">
        <f t="shared" si="0"/>
        <v>2.4097222222222228E-2</v>
      </c>
      <c r="F15" s="6">
        <f t="shared" si="1"/>
        <v>66</v>
      </c>
    </row>
    <row r="16" spans="1:8" x14ac:dyDescent="0.25">
      <c r="A16" t="s">
        <v>22</v>
      </c>
      <c r="B16" t="s">
        <v>23</v>
      </c>
      <c r="C16" t="s">
        <v>5</v>
      </c>
      <c r="D16" s="1"/>
      <c r="F16" s="2">
        <v>1</v>
      </c>
    </row>
    <row r="17" spans="1:6" x14ac:dyDescent="0.25">
      <c r="A17" t="s">
        <v>1</v>
      </c>
      <c r="B17" t="s">
        <v>1</v>
      </c>
      <c r="C17" t="s">
        <v>1</v>
      </c>
      <c r="D17" s="1"/>
    </row>
    <row r="18" spans="1:6" x14ac:dyDescent="0.25">
      <c r="A18" t="s">
        <v>24</v>
      </c>
      <c r="B18" t="s">
        <v>1</v>
      </c>
      <c r="C18" t="s">
        <v>1</v>
      </c>
      <c r="D18" s="1"/>
    </row>
    <row r="19" spans="1:6" x14ac:dyDescent="0.25">
      <c r="A19" t="s">
        <v>3</v>
      </c>
      <c r="B19" t="s">
        <v>25</v>
      </c>
      <c r="C19" t="s">
        <v>26</v>
      </c>
      <c r="D19" s="1">
        <v>4.8206018518518516E-2</v>
      </c>
      <c r="F19" s="2">
        <v>80</v>
      </c>
    </row>
    <row r="20" spans="1:6" x14ac:dyDescent="0.25">
      <c r="A20" t="s">
        <v>6</v>
      </c>
      <c r="B20" t="s">
        <v>27</v>
      </c>
      <c r="C20" t="s">
        <v>26</v>
      </c>
      <c r="D20" s="1">
        <v>4.9965277777777775E-2</v>
      </c>
      <c r="E20" s="1">
        <f>D20-D$19</f>
        <v>1.759259259259259E-3</v>
      </c>
      <c r="F20" s="6">
        <f>80-MINUTE(E20)</f>
        <v>78</v>
      </c>
    </row>
    <row r="21" spans="1:6" x14ac:dyDescent="0.25">
      <c r="A21" t="s">
        <v>8</v>
      </c>
      <c r="B21" t="s">
        <v>28</v>
      </c>
      <c r="C21" t="s">
        <v>29</v>
      </c>
      <c r="D21" s="1">
        <v>5.0312500000000003E-2</v>
      </c>
      <c r="E21" s="1">
        <f t="shared" ref="E21:E28" si="2">D21-D$19</f>
        <v>2.106481481481487E-3</v>
      </c>
      <c r="F21" s="6">
        <f t="shared" ref="F21:F28" si="3">80-MINUTE(E21)</f>
        <v>77</v>
      </c>
    </row>
    <row r="22" spans="1:6" x14ac:dyDescent="0.25">
      <c r="A22" t="s">
        <v>10</v>
      </c>
      <c r="B22" t="s">
        <v>30</v>
      </c>
      <c r="C22" t="s">
        <v>31</v>
      </c>
      <c r="D22" s="1">
        <v>5.2905092592592594E-2</v>
      </c>
      <c r="E22" s="1">
        <f t="shared" si="2"/>
        <v>4.6990740740740777E-3</v>
      </c>
      <c r="F22" s="6">
        <f t="shared" si="3"/>
        <v>74</v>
      </c>
    </row>
    <row r="23" spans="1:6" x14ac:dyDescent="0.25">
      <c r="A23" t="s">
        <v>12</v>
      </c>
      <c r="B23" t="s">
        <v>32</v>
      </c>
      <c r="C23" t="s">
        <v>33</v>
      </c>
      <c r="D23" s="1">
        <v>5.4895833333333331E-2</v>
      </c>
      <c r="E23" s="1">
        <f t="shared" si="2"/>
        <v>6.6898148148148151E-3</v>
      </c>
      <c r="F23" s="6">
        <f t="shared" si="3"/>
        <v>71</v>
      </c>
    </row>
    <row r="24" spans="1:6" x14ac:dyDescent="0.25">
      <c r="A24" t="s">
        <v>14</v>
      </c>
      <c r="B24" t="s">
        <v>34</v>
      </c>
      <c r="C24" t="s">
        <v>35</v>
      </c>
      <c r="D24" s="1">
        <v>5.6851851851851855E-2</v>
      </c>
      <c r="E24" s="1">
        <f t="shared" si="2"/>
        <v>8.6458333333333387E-3</v>
      </c>
      <c r="F24" s="6">
        <f t="shared" si="3"/>
        <v>68</v>
      </c>
    </row>
    <row r="25" spans="1:6" x14ac:dyDescent="0.25">
      <c r="A25" t="s">
        <v>16</v>
      </c>
      <c r="B25" t="s">
        <v>36</v>
      </c>
      <c r="C25" t="s">
        <v>5</v>
      </c>
      <c r="D25" s="1">
        <v>6.1388888888888889E-2</v>
      </c>
      <c r="E25" s="1">
        <f t="shared" si="2"/>
        <v>1.3182870370370373E-2</v>
      </c>
      <c r="F25" s="6">
        <f t="shared" si="3"/>
        <v>62</v>
      </c>
    </row>
    <row r="26" spans="1:6" x14ac:dyDescent="0.25">
      <c r="A26" t="s">
        <v>18</v>
      </c>
      <c r="B26" t="s">
        <v>37</v>
      </c>
      <c r="C26" t="s">
        <v>26</v>
      </c>
      <c r="D26" s="1">
        <v>6.2164351851851853E-2</v>
      </c>
      <c r="E26" s="1">
        <f t="shared" si="2"/>
        <v>1.3958333333333336E-2</v>
      </c>
      <c r="F26" s="6">
        <f t="shared" si="3"/>
        <v>60</v>
      </c>
    </row>
    <row r="27" spans="1:6" x14ac:dyDescent="0.25">
      <c r="A27" t="s">
        <v>20</v>
      </c>
      <c r="B27" t="s">
        <v>38</v>
      </c>
      <c r="C27" t="s">
        <v>39</v>
      </c>
      <c r="D27" s="1">
        <v>6.3888888888888884E-2</v>
      </c>
      <c r="E27" s="1">
        <f t="shared" si="2"/>
        <v>1.5682870370370368E-2</v>
      </c>
      <c r="F27" s="6">
        <f t="shared" si="3"/>
        <v>58</v>
      </c>
    </row>
    <row r="28" spans="1:6" x14ac:dyDescent="0.25">
      <c r="A28" t="s">
        <v>40</v>
      </c>
      <c r="B28" t="s">
        <v>41</v>
      </c>
      <c r="C28" t="s">
        <v>5</v>
      </c>
      <c r="D28" s="1">
        <v>7.3553240740740738E-2</v>
      </c>
      <c r="E28" s="1">
        <f t="shared" si="2"/>
        <v>2.5347222222222222E-2</v>
      </c>
      <c r="F28" s="6">
        <f t="shared" si="3"/>
        <v>44</v>
      </c>
    </row>
    <row r="29" spans="1:6" x14ac:dyDescent="0.25">
      <c r="A29" t="s">
        <v>22</v>
      </c>
      <c r="B29" t="s">
        <v>42</v>
      </c>
      <c r="C29" t="s">
        <v>5</v>
      </c>
      <c r="D29" s="1"/>
      <c r="E29" s="1"/>
      <c r="F29" s="2">
        <v>1</v>
      </c>
    </row>
    <row r="30" spans="1:6" x14ac:dyDescent="0.25">
      <c r="A30" t="s">
        <v>1</v>
      </c>
      <c r="B30" t="s">
        <v>1</v>
      </c>
      <c r="C30" t="s">
        <v>1</v>
      </c>
      <c r="D30" s="1"/>
    </row>
    <row r="31" spans="1:6" x14ac:dyDescent="0.25">
      <c r="A31" t="s">
        <v>43</v>
      </c>
      <c r="B31" t="s">
        <v>1</v>
      </c>
      <c r="C31" t="s">
        <v>1</v>
      </c>
      <c r="D31" s="1"/>
    </row>
    <row r="32" spans="1:6" x14ac:dyDescent="0.25">
      <c r="A32" t="s">
        <v>3</v>
      </c>
      <c r="B32" t="s">
        <v>44</v>
      </c>
      <c r="C32" t="s">
        <v>31</v>
      </c>
      <c r="D32" s="1">
        <v>2.162037037037037E-2</v>
      </c>
      <c r="F32" s="6">
        <v>60</v>
      </c>
    </row>
    <row r="33" spans="1:6" x14ac:dyDescent="0.25">
      <c r="A33" t="s">
        <v>6</v>
      </c>
      <c r="B33" t="s">
        <v>45</v>
      </c>
      <c r="C33" t="s">
        <v>5</v>
      </c>
      <c r="D33" s="1">
        <v>2.2152777777777778E-2</v>
      </c>
      <c r="E33" s="1">
        <f>resultat_Stenholt[[#This Row],[Kolonne4]]-D$32</f>
        <v>5.3240740740740852E-4</v>
      </c>
      <c r="F33" s="6">
        <f>60-MINUTE(E33)</f>
        <v>60</v>
      </c>
    </row>
    <row r="34" spans="1:6" x14ac:dyDescent="0.25">
      <c r="A34" t="s">
        <v>8</v>
      </c>
      <c r="B34" t="s">
        <v>46</v>
      </c>
      <c r="C34" t="s">
        <v>5</v>
      </c>
      <c r="D34" s="1">
        <v>2.4965277777777777E-2</v>
      </c>
      <c r="E34" s="1">
        <f>resultat_Stenholt[[#This Row],[Kolonne4]]-D$32</f>
        <v>3.3449074074074076E-3</v>
      </c>
      <c r="F34" s="6">
        <f t="shared" ref="F34:F57" si="4">60-MINUTE(E34)</f>
        <v>56</v>
      </c>
    </row>
    <row r="35" spans="1:6" x14ac:dyDescent="0.25">
      <c r="A35" t="s">
        <v>10</v>
      </c>
      <c r="B35" t="s">
        <v>47</v>
      </c>
      <c r="C35" t="s">
        <v>35</v>
      </c>
      <c r="D35" s="1">
        <v>2.6712962962962963E-2</v>
      </c>
      <c r="E35" s="1">
        <f>resultat_Stenholt[[#This Row],[Kolonne4]]-D$32</f>
        <v>5.092592592592593E-3</v>
      </c>
      <c r="F35" s="6">
        <f t="shared" si="4"/>
        <v>53</v>
      </c>
    </row>
    <row r="36" spans="1:6" x14ac:dyDescent="0.25">
      <c r="A36" t="s">
        <v>12</v>
      </c>
      <c r="B36" t="s">
        <v>48</v>
      </c>
      <c r="C36" t="s">
        <v>31</v>
      </c>
      <c r="D36" s="1">
        <v>2.7465277777777779E-2</v>
      </c>
      <c r="E36" s="1">
        <f>resultat_Stenholt[[#This Row],[Kolonne4]]-D$32</f>
        <v>5.8449074074074098E-3</v>
      </c>
      <c r="F36" s="6">
        <f t="shared" si="4"/>
        <v>52</v>
      </c>
    </row>
    <row r="37" spans="1:6" x14ac:dyDescent="0.25">
      <c r="A37" t="s">
        <v>14</v>
      </c>
      <c r="B37" t="s">
        <v>49</v>
      </c>
      <c r="C37" t="s">
        <v>5</v>
      </c>
      <c r="D37" s="1">
        <v>2.8750000000000001E-2</v>
      </c>
      <c r="E37" s="1">
        <f>resultat_Stenholt[[#This Row],[Kolonne4]]-D$32</f>
        <v>7.1296296296296316E-3</v>
      </c>
      <c r="F37" s="6">
        <f t="shared" si="4"/>
        <v>50</v>
      </c>
    </row>
    <row r="38" spans="1:6" x14ac:dyDescent="0.25">
      <c r="A38" t="s">
        <v>16</v>
      </c>
      <c r="B38" t="s">
        <v>50</v>
      </c>
      <c r="C38" t="s">
        <v>5</v>
      </c>
      <c r="D38" s="1">
        <v>2.8923611111111112E-2</v>
      </c>
      <c r="E38" s="1">
        <f>resultat_Stenholt[[#This Row],[Kolonne4]]-D$32</f>
        <v>7.3032407407407421E-3</v>
      </c>
      <c r="F38" s="6">
        <f t="shared" si="4"/>
        <v>50</v>
      </c>
    </row>
    <row r="39" spans="1:6" x14ac:dyDescent="0.25">
      <c r="A39" t="s">
        <v>18</v>
      </c>
      <c r="B39" t="s">
        <v>51</v>
      </c>
      <c r="C39" t="s">
        <v>5</v>
      </c>
      <c r="D39" s="1">
        <v>3.0972222222222224E-2</v>
      </c>
      <c r="E39" s="1">
        <f>resultat_Stenholt[[#This Row],[Kolonne4]]-D$32</f>
        <v>9.3518518518518542E-3</v>
      </c>
      <c r="F39" s="6">
        <f t="shared" si="4"/>
        <v>47</v>
      </c>
    </row>
    <row r="40" spans="1:6" x14ac:dyDescent="0.25">
      <c r="A40" t="s">
        <v>20</v>
      </c>
      <c r="B40" t="s">
        <v>52</v>
      </c>
      <c r="C40" t="s">
        <v>35</v>
      </c>
      <c r="D40" s="1">
        <v>3.1238425925925926E-2</v>
      </c>
      <c r="E40" s="1">
        <f>resultat_Stenholt[[#This Row],[Kolonne4]]-D$32</f>
        <v>9.6180555555555568E-3</v>
      </c>
      <c r="F40" s="6">
        <f t="shared" si="4"/>
        <v>47</v>
      </c>
    </row>
    <row r="41" spans="1:6" x14ac:dyDescent="0.25">
      <c r="A41" t="s">
        <v>40</v>
      </c>
      <c r="B41" t="s">
        <v>53</v>
      </c>
      <c r="C41" t="s">
        <v>5</v>
      </c>
      <c r="D41" s="1">
        <v>3.184027777777778E-2</v>
      </c>
      <c r="E41" s="1">
        <f>resultat_Stenholt[[#This Row],[Kolonne4]]-D$32</f>
        <v>1.021990740740741E-2</v>
      </c>
      <c r="F41" s="6">
        <f t="shared" si="4"/>
        <v>46</v>
      </c>
    </row>
    <row r="42" spans="1:6" x14ac:dyDescent="0.25">
      <c r="A42" t="s">
        <v>54</v>
      </c>
      <c r="B42" t="s">
        <v>55</v>
      </c>
      <c r="C42" t="s">
        <v>31</v>
      </c>
      <c r="D42" s="1">
        <v>3.2025462962962964E-2</v>
      </c>
      <c r="E42" s="1">
        <f>resultat_Stenholt[[#This Row],[Kolonne4]]-D$32</f>
        <v>1.0405092592592594E-2</v>
      </c>
      <c r="F42" s="6">
        <f t="shared" si="4"/>
        <v>46</v>
      </c>
    </row>
    <row r="43" spans="1:6" x14ac:dyDescent="0.25">
      <c r="A43" t="s">
        <v>56</v>
      </c>
      <c r="B43" t="s">
        <v>57</v>
      </c>
      <c r="C43" t="s">
        <v>31</v>
      </c>
      <c r="D43" s="1">
        <v>3.2708333333333332E-2</v>
      </c>
      <c r="E43" s="1">
        <f>resultat_Stenholt[[#This Row],[Kolonne4]]-D$32</f>
        <v>1.1087962962962963E-2</v>
      </c>
      <c r="F43" s="6">
        <f t="shared" si="4"/>
        <v>45</v>
      </c>
    </row>
    <row r="44" spans="1:6" x14ac:dyDescent="0.25">
      <c r="A44" t="s">
        <v>58</v>
      </c>
      <c r="B44" t="s">
        <v>59</v>
      </c>
      <c r="C44" t="s">
        <v>31</v>
      </c>
      <c r="D44" s="1">
        <v>3.2719907407407406E-2</v>
      </c>
      <c r="E44" s="1">
        <f>resultat_Stenholt[[#This Row],[Kolonne4]]-D$32</f>
        <v>1.1099537037037036E-2</v>
      </c>
      <c r="F44" s="6">
        <f t="shared" si="4"/>
        <v>45</v>
      </c>
    </row>
    <row r="45" spans="1:6" x14ac:dyDescent="0.25">
      <c r="A45" t="s">
        <v>60</v>
      </c>
      <c r="B45" t="s">
        <v>61</v>
      </c>
      <c r="C45" t="s">
        <v>5</v>
      </c>
      <c r="D45" s="1">
        <v>3.8449074074074073E-2</v>
      </c>
      <c r="E45" s="1">
        <f>resultat_Stenholt[[#This Row],[Kolonne4]]-D$32</f>
        <v>1.6828703703703703E-2</v>
      </c>
      <c r="F45" s="6">
        <f t="shared" si="4"/>
        <v>36</v>
      </c>
    </row>
    <row r="46" spans="1:6" x14ac:dyDescent="0.25">
      <c r="A46" t="s">
        <v>62</v>
      </c>
      <c r="B46" t="s">
        <v>63</v>
      </c>
      <c r="C46" t="s">
        <v>5</v>
      </c>
      <c r="D46" s="1">
        <v>3.8842592592592595E-2</v>
      </c>
      <c r="E46" s="1">
        <f>resultat_Stenholt[[#This Row],[Kolonne4]]-D$32</f>
        <v>1.7222222222222226E-2</v>
      </c>
      <c r="F46" s="6">
        <f t="shared" si="4"/>
        <v>36</v>
      </c>
    </row>
    <row r="47" spans="1:6" x14ac:dyDescent="0.25">
      <c r="A47" t="s">
        <v>64</v>
      </c>
      <c r="B47" t="s">
        <v>65</v>
      </c>
      <c r="C47" t="s">
        <v>5</v>
      </c>
      <c r="D47" s="1">
        <v>4.0706018518518516E-2</v>
      </c>
      <c r="E47" s="1">
        <f>resultat_Stenholt[[#This Row],[Kolonne4]]-D$32</f>
        <v>1.9085648148148147E-2</v>
      </c>
      <c r="F47" s="6">
        <f t="shared" si="4"/>
        <v>33</v>
      </c>
    </row>
    <row r="48" spans="1:6" x14ac:dyDescent="0.25">
      <c r="A48" t="s">
        <v>66</v>
      </c>
      <c r="B48" t="s">
        <v>67</v>
      </c>
      <c r="C48" t="s">
        <v>5</v>
      </c>
      <c r="D48" s="1">
        <v>4.1018518518518517E-2</v>
      </c>
      <c r="E48" s="1">
        <f>resultat_Stenholt[[#This Row],[Kolonne4]]-D$32</f>
        <v>1.9398148148148147E-2</v>
      </c>
      <c r="F48" s="6">
        <f t="shared" si="4"/>
        <v>33</v>
      </c>
    </row>
    <row r="49" spans="1:6" x14ac:dyDescent="0.25">
      <c r="A49" t="s">
        <v>68</v>
      </c>
      <c r="B49" t="s">
        <v>69</v>
      </c>
      <c r="C49" t="s">
        <v>70</v>
      </c>
      <c r="D49" s="1">
        <v>4.234953703703704E-2</v>
      </c>
      <c r="E49" s="1">
        <f>resultat_Stenholt[[#This Row],[Kolonne4]]-D$32</f>
        <v>2.072916666666667E-2</v>
      </c>
      <c r="F49" s="6">
        <f t="shared" si="4"/>
        <v>31</v>
      </c>
    </row>
    <row r="50" spans="1:6" x14ac:dyDescent="0.25">
      <c r="A50" t="s">
        <v>71</v>
      </c>
      <c r="B50" t="s">
        <v>72</v>
      </c>
      <c r="C50" t="s">
        <v>5</v>
      </c>
      <c r="D50" s="1">
        <v>4.4872685185185182E-2</v>
      </c>
      <c r="E50" s="1">
        <f>resultat_Stenholt[[#This Row],[Kolonne4]]-D$32</f>
        <v>2.3252314814814812E-2</v>
      </c>
      <c r="F50" s="6">
        <f t="shared" si="4"/>
        <v>27</v>
      </c>
    </row>
    <row r="51" spans="1:6" x14ac:dyDescent="0.25">
      <c r="A51" t="s">
        <v>73</v>
      </c>
      <c r="B51" t="s">
        <v>74</v>
      </c>
      <c r="C51" t="s">
        <v>35</v>
      </c>
      <c r="D51" s="1">
        <v>4.763888888888889E-2</v>
      </c>
      <c r="E51" s="1">
        <f>resultat_Stenholt[[#This Row],[Kolonne4]]-D$32</f>
        <v>2.6018518518518521E-2</v>
      </c>
      <c r="F51" s="6">
        <f t="shared" si="4"/>
        <v>23</v>
      </c>
    </row>
    <row r="52" spans="1:6" x14ac:dyDescent="0.25">
      <c r="A52" t="s">
        <v>75</v>
      </c>
      <c r="B52" t="s">
        <v>76</v>
      </c>
      <c r="C52" t="s">
        <v>5</v>
      </c>
      <c r="D52" s="1">
        <v>4.8032407407407406E-2</v>
      </c>
      <c r="E52" s="1">
        <f>resultat_Stenholt[[#This Row],[Kolonne4]]-D$32</f>
        <v>2.6412037037037036E-2</v>
      </c>
      <c r="F52" s="6">
        <f t="shared" si="4"/>
        <v>22</v>
      </c>
    </row>
    <row r="53" spans="1:6" x14ac:dyDescent="0.25">
      <c r="A53" t="s">
        <v>77</v>
      </c>
      <c r="B53" t="s">
        <v>78</v>
      </c>
      <c r="C53" t="s">
        <v>5</v>
      </c>
      <c r="D53" s="1">
        <v>5.1562499999999997E-2</v>
      </c>
      <c r="E53" s="1">
        <f>resultat_Stenholt[[#This Row],[Kolonne4]]-D$32</f>
        <v>2.9942129629629628E-2</v>
      </c>
      <c r="F53" s="6">
        <f t="shared" si="4"/>
        <v>17</v>
      </c>
    </row>
    <row r="54" spans="1:6" x14ac:dyDescent="0.25">
      <c r="A54" t="s">
        <v>79</v>
      </c>
      <c r="B54" t="s">
        <v>80</v>
      </c>
      <c r="C54" t="s">
        <v>35</v>
      </c>
      <c r="D54" s="1">
        <v>5.2060185185185189E-2</v>
      </c>
      <c r="E54" s="1">
        <f>resultat_Stenholt[[#This Row],[Kolonne4]]-D$32</f>
        <v>3.0439814814814819E-2</v>
      </c>
      <c r="F54" s="6">
        <f t="shared" si="4"/>
        <v>17</v>
      </c>
    </row>
    <row r="55" spans="1:6" x14ac:dyDescent="0.25">
      <c r="A55" t="s">
        <v>81</v>
      </c>
      <c r="B55" t="s">
        <v>82</v>
      </c>
      <c r="C55" t="s">
        <v>35</v>
      </c>
      <c r="D55" s="1">
        <v>5.2951388888888888E-2</v>
      </c>
      <c r="E55" s="1">
        <f>resultat_Stenholt[[#This Row],[Kolonne4]]-D$32</f>
        <v>3.1331018518518522E-2</v>
      </c>
      <c r="F55" s="6">
        <f t="shared" si="4"/>
        <v>15</v>
      </c>
    </row>
    <row r="56" spans="1:6" x14ac:dyDescent="0.25">
      <c r="A56" t="s">
        <v>83</v>
      </c>
      <c r="B56" t="s">
        <v>84</v>
      </c>
      <c r="C56" t="s">
        <v>5</v>
      </c>
      <c r="D56" s="1">
        <v>5.4710648148148147E-2</v>
      </c>
      <c r="E56" s="1">
        <f>resultat_Stenholt[[#This Row],[Kolonne4]]-D$32</f>
        <v>3.3090277777777774E-2</v>
      </c>
      <c r="F56" s="6">
        <f t="shared" si="4"/>
        <v>13</v>
      </c>
    </row>
    <row r="57" spans="1:6" x14ac:dyDescent="0.25">
      <c r="A57" t="s">
        <v>85</v>
      </c>
      <c r="B57" t="s">
        <v>86</v>
      </c>
      <c r="C57" t="s">
        <v>31</v>
      </c>
      <c r="D57" s="1">
        <v>7.3541666666666672E-2</v>
      </c>
      <c r="E57" s="1">
        <f>resultat_Stenholt[[#This Row],[Kolonne4]]-D$32</f>
        <v>5.1921296296296299E-2</v>
      </c>
      <c r="F57" s="6">
        <v>1</v>
      </c>
    </row>
    <row r="58" spans="1:6" x14ac:dyDescent="0.25">
      <c r="A58" t="s">
        <v>95</v>
      </c>
      <c r="B58" t="s">
        <v>87</v>
      </c>
      <c r="C58" t="s">
        <v>35</v>
      </c>
      <c r="D58" s="1"/>
      <c r="F58" s="2">
        <v>1</v>
      </c>
    </row>
    <row r="59" spans="1:6" x14ac:dyDescent="0.25">
      <c r="A59" t="s">
        <v>1</v>
      </c>
      <c r="B59" t="s">
        <v>1</v>
      </c>
      <c r="C59" t="s">
        <v>1</v>
      </c>
      <c r="D59" s="1"/>
    </row>
    <row r="60" spans="1:6" x14ac:dyDescent="0.25">
      <c r="A60" t="s">
        <v>88</v>
      </c>
      <c r="B60" t="s">
        <v>1</v>
      </c>
      <c r="C60" t="s">
        <v>1</v>
      </c>
      <c r="D60" s="1"/>
    </row>
    <row r="61" spans="1:6" x14ac:dyDescent="0.25">
      <c r="A61" t="s">
        <v>3</v>
      </c>
      <c r="B61" t="s">
        <v>89</v>
      </c>
      <c r="C61" t="s">
        <v>5</v>
      </c>
      <c r="D61" s="1">
        <v>2.6458333333333334E-2</v>
      </c>
      <c r="F61" s="2">
        <v>40</v>
      </c>
    </row>
    <row r="62" spans="1:6" x14ac:dyDescent="0.25">
      <c r="A62" t="s">
        <v>6</v>
      </c>
      <c r="B62" t="s">
        <v>90</v>
      </c>
      <c r="C62" t="s">
        <v>5</v>
      </c>
      <c r="D62" s="1">
        <v>2.795138888888889E-2</v>
      </c>
      <c r="E62" s="1">
        <f>resultat_Stenholt[[#This Row],[Kolonne4]]-D$61</f>
        <v>1.4930555555555565E-3</v>
      </c>
      <c r="F62" s="6">
        <f>40-MINUTE(E62)</f>
        <v>38</v>
      </c>
    </row>
    <row r="63" spans="1:6" x14ac:dyDescent="0.25">
      <c r="A63" t="s">
        <v>8</v>
      </c>
      <c r="B63" t="s">
        <v>91</v>
      </c>
      <c r="C63" t="s">
        <v>5</v>
      </c>
      <c r="D63" s="1">
        <v>3.9155092592592596E-2</v>
      </c>
      <c r="E63" s="1">
        <f>resultat_Stenholt[[#This Row],[Kolonne4]]-D$61</f>
        <v>1.2696759259259262E-2</v>
      </c>
      <c r="F63" s="6">
        <f>40-MINUTE(E63)</f>
        <v>22</v>
      </c>
    </row>
    <row r="64" spans="1:6" x14ac:dyDescent="0.25">
      <c r="A64" t="s">
        <v>1</v>
      </c>
      <c r="B64" t="s">
        <v>1</v>
      </c>
      <c r="C64" t="s">
        <v>1</v>
      </c>
      <c r="D64" s="1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DDA7-9CB2-4D6E-9E58-1DB2A5AF06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C578A7-0CBA-4B77-9D3F-F377A044F4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resultat Stenholt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Kai Hesselberg</cp:lastModifiedBy>
  <dcterms:created xsi:type="dcterms:W3CDTF">2026-04-14T13:44:29Z</dcterms:created>
  <dcterms:modified xsi:type="dcterms:W3CDTF">2026-04-14T15:19:05Z</dcterms:modified>
</cp:coreProperties>
</file>